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43" i="1" l="1"/>
  <c r="P43" i="1"/>
  <c r="N43" i="1"/>
  <c r="L43" i="1"/>
  <c r="K43" i="1"/>
  <c r="J43" i="1"/>
  <c r="I43" i="1"/>
  <c r="H43" i="1"/>
  <c r="G43" i="1"/>
  <c r="F42" i="1"/>
  <c r="F43" i="1" s="1"/>
  <c r="Q28" i="1"/>
  <c r="P28" i="1"/>
  <c r="O28" i="1"/>
  <c r="N28" i="1"/>
  <c r="M28" i="1"/>
  <c r="L28" i="1"/>
  <c r="K28" i="1"/>
  <c r="J28" i="1"/>
  <c r="I28" i="1"/>
  <c r="H28" i="1"/>
  <c r="G28" i="1"/>
  <c r="F28" i="1"/>
  <c r="Q24" i="1"/>
  <c r="P24" i="1"/>
  <c r="O24" i="1"/>
  <c r="N24" i="1"/>
  <c r="M24" i="1"/>
  <c r="L24" i="1"/>
  <c r="K24" i="1"/>
  <c r="J24" i="1"/>
  <c r="I24" i="1"/>
  <c r="H24" i="1"/>
  <c r="G24" i="1"/>
  <c r="F24" i="1"/>
  <c r="Q15" i="1"/>
  <c r="P15" i="1"/>
  <c r="O15" i="1"/>
  <c r="N15" i="1"/>
  <c r="M15" i="1"/>
  <c r="L15" i="1"/>
  <c r="K15" i="1"/>
  <c r="J15" i="1"/>
  <c r="I15" i="1"/>
  <c r="H15" i="1"/>
  <c r="G15" i="1"/>
  <c r="F15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<sst xmlns="http://schemas.openxmlformats.org/spreadsheetml/2006/main" count="68" uniqueCount="64">
  <si>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</si>
  <si>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</si>
  <si>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</si>
  <si>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</si>
  <si>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</si>
  <si>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</si>
  <si>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</si>
  <si>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</si>
  <si>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</si>
  <si>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</si>
  <si>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</si>
  <si>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</si>
  <si>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</si>
  <si>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</si>
  <si>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</si>
  <si>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</si>
  <si>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</si>
  <si>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</si>
  <si>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</si>
  <si>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</si>
  <si>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</si>
  <si>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жидкая молочная с  крупой (рисовая)</t>
  </si>
  <si>
    <t>Чай с сахаром и лимоном</t>
  </si>
  <si>
    <t>200/10/7</t>
  </si>
  <si>
    <t>Хлеб пшеничный 1 сорт</t>
  </si>
  <si>
    <t>Хлеб ржаной</t>
  </si>
  <si>
    <t>Всего в Завтрак</t>
  </si>
  <si>
    <t>2-й  Завтрак</t>
  </si>
  <si>
    <t>Фрукты свежие яблоки</t>
  </si>
  <si>
    <t>200/1шт</t>
  </si>
  <si>
    <t>Всего в 2-й завтак</t>
  </si>
  <si>
    <t xml:space="preserve">Обед </t>
  </si>
  <si>
    <t>53/54</t>
  </si>
  <si>
    <t>Помидоры свежие/соленые в нарезке</t>
  </si>
  <si>
    <t xml:space="preserve">Борщ с капустой и картофелем со сметаной </t>
  </si>
  <si>
    <t>300/10</t>
  </si>
  <si>
    <t xml:space="preserve">Каша вязгая гречневая                   </t>
  </si>
  <si>
    <t>Шницель рыбный натуральный</t>
  </si>
  <si>
    <t>сок фруктовый</t>
  </si>
  <si>
    <t>Всего в обед</t>
  </si>
  <si>
    <t>Полдник</t>
  </si>
  <si>
    <t>Вафли ванильные</t>
  </si>
  <si>
    <t>50/1 шт</t>
  </si>
  <si>
    <t>Молоко кипяченое</t>
  </si>
  <si>
    <t>Всего  в полдик</t>
  </si>
  <si>
    <t>Ужин</t>
  </si>
  <si>
    <t xml:space="preserve">Яйцо вареное </t>
  </si>
  <si>
    <t xml:space="preserve">     40/1шт</t>
  </si>
  <si>
    <t>Печень говяжья тушенная в соусе</t>
  </si>
  <si>
    <t>100/50</t>
  </si>
  <si>
    <t xml:space="preserve">Макароны отварные </t>
  </si>
  <si>
    <t>Напиток кофейный с молоком</t>
  </si>
  <si>
    <t>Всего в Ужин</t>
  </si>
  <si>
    <t xml:space="preserve">        0.08</t>
  </si>
  <si>
    <t xml:space="preserve">       0.13</t>
  </si>
  <si>
    <t xml:space="preserve">    212.18</t>
  </si>
  <si>
    <t xml:space="preserve">  2-й Ужин</t>
  </si>
  <si>
    <t>Йогурт  2,5% жирности</t>
  </si>
  <si>
    <t xml:space="preserve">   200/1шт</t>
  </si>
  <si>
    <t>Всего в  2-й Ужин</t>
  </si>
  <si>
    <t>Всего в 2 неделю воскресенье</t>
  </si>
  <si>
    <t>Итого</t>
  </si>
  <si>
    <t>Среднее за период</t>
  </si>
  <si>
    <t>Меню на 2 неделю воскресенье 09.02.2025г.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</si>
</sst>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/>
    <xf numFmtId="0" fontId="1" fillId="2" borderId="5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Fill="1" applyBorder="1"/>
    <xf numFmtId="0" fontId="2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6" borderId="0" xfId="0" applyFont="1" applyFill="1"/>
    <xf numFmtId="0" fontId="2" fillId="6" borderId="0" xfId="0" applyFont="1" applyFill="1"/>
    <xf numFmtId="0" fontId="2" fillId="6" borderId="14" xfId="0" applyFont="1" applyFill="1" applyBorder="1"/>
    <xf numFmtId="0" fontId="2" fillId="6" borderId="4" xfId="0" applyFont="1" applyFill="1" applyBorder="1" applyAlignment="1">
      <alignment horizontal="center"/>
    </xf>
    <xf numFmtId="2" fontId="1" fillId="6" borderId="13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2" fontId="1" fillId="6" borderId="7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2" fontId="1" fillId="6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sqref="A1:R1"/>
    </sheetView>
  </sheetViews>
  <sheetFormatPr defaultRowHeight="15" x14ac:dyDescent="0.25"/>
  <sheetData>
    <row r="1" spans="1:18" ht="15.75" x14ac:dyDescent="0.25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x14ac:dyDescent="0.25">
      <c r="A2" s="118" t="s">
        <v>0</v>
      </c>
      <c r="B2" s="119" t="s">
        <v>1</v>
      </c>
      <c r="C2" s="120"/>
      <c r="D2" s="121"/>
      <c r="E2" s="125" t="s">
        <v>2</v>
      </c>
      <c r="F2" s="127" t="s">
        <v>3</v>
      </c>
      <c r="G2" s="128"/>
      <c r="H2" s="129"/>
      <c r="I2" s="125" t="s">
        <v>4</v>
      </c>
      <c r="J2" s="127" t="s">
        <v>5</v>
      </c>
      <c r="K2" s="128"/>
      <c r="L2" s="128"/>
      <c r="M2" s="129"/>
      <c r="N2" s="127" t="s">
        <v>6</v>
      </c>
      <c r="O2" s="128"/>
      <c r="P2" s="128"/>
      <c r="Q2" s="129"/>
      <c r="R2" s="1"/>
    </row>
    <row r="3" spans="1:18" ht="15.75" x14ac:dyDescent="0.25">
      <c r="A3" s="118"/>
      <c r="B3" s="122"/>
      <c r="C3" s="123"/>
      <c r="D3" s="124"/>
      <c r="E3" s="126"/>
      <c r="F3" s="2" t="s">
        <v>7</v>
      </c>
      <c r="G3" s="2" t="s">
        <v>8</v>
      </c>
      <c r="H3" s="2" t="s">
        <v>9</v>
      </c>
      <c r="I3" s="126"/>
      <c r="J3" s="3" t="s">
        <v>10</v>
      </c>
      <c r="K3" s="3" t="s">
        <v>11</v>
      </c>
      <c r="L3" s="3" t="s">
        <v>12</v>
      </c>
      <c r="M3" s="4" t="s">
        <v>13</v>
      </c>
      <c r="N3" s="5" t="s">
        <v>14</v>
      </c>
      <c r="O3" s="3" t="s">
        <v>15</v>
      </c>
      <c r="P3" s="3" t="s">
        <v>16</v>
      </c>
      <c r="Q3" s="4" t="s">
        <v>17</v>
      </c>
      <c r="R3" s="1"/>
    </row>
    <row r="4" spans="1:18" ht="15.75" x14ac:dyDescent="0.25">
      <c r="A4" s="6">
        <v>1</v>
      </c>
      <c r="B4" s="111">
        <v>2</v>
      </c>
      <c r="C4" s="112"/>
      <c r="D4" s="113"/>
      <c r="E4" s="7">
        <v>3</v>
      </c>
      <c r="F4" s="7">
        <v>4</v>
      </c>
      <c r="G4" s="7">
        <v>5</v>
      </c>
      <c r="H4" s="7">
        <v>6</v>
      </c>
      <c r="I4" s="8">
        <v>7</v>
      </c>
      <c r="J4" s="7">
        <v>8</v>
      </c>
      <c r="K4" s="7">
        <v>9</v>
      </c>
      <c r="L4" s="7">
        <v>10</v>
      </c>
      <c r="M4" s="9">
        <v>11</v>
      </c>
      <c r="N4" s="7">
        <v>12</v>
      </c>
      <c r="O4" s="7">
        <v>13</v>
      </c>
      <c r="P4" s="7">
        <v>14</v>
      </c>
      <c r="Q4" s="10">
        <v>15</v>
      </c>
      <c r="R4" s="1"/>
    </row>
    <row r="5" spans="1:18" ht="15.75" x14ac:dyDescent="0.25">
      <c r="A5" s="6"/>
      <c r="B5" s="108" t="s">
        <v>18</v>
      </c>
      <c r="C5" s="109"/>
      <c r="D5" s="1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"/>
    </row>
    <row r="6" spans="1:18" ht="15.75" x14ac:dyDescent="0.25">
      <c r="A6" s="6">
        <v>10</v>
      </c>
      <c r="B6" s="75" t="s">
        <v>19</v>
      </c>
      <c r="C6" s="76"/>
      <c r="D6" s="77"/>
      <c r="E6" s="7">
        <v>10</v>
      </c>
      <c r="F6" s="7">
        <v>7.0000000000000007E-2</v>
      </c>
      <c r="G6" s="11">
        <v>6.86</v>
      </c>
      <c r="H6" s="7">
        <v>0.09</v>
      </c>
      <c r="I6" s="7">
        <v>62</v>
      </c>
      <c r="J6" s="12">
        <v>0</v>
      </c>
      <c r="K6" s="12">
        <v>0</v>
      </c>
      <c r="L6" s="7">
        <v>7.0000000000000007E-2</v>
      </c>
      <c r="M6" s="7">
        <v>0.1</v>
      </c>
      <c r="N6" s="7">
        <v>1.58</v>
      </c>
      <c r="O6" s="7">
        <v>2.2599999999999998</v>
      </c>
      <c r="P6" s="7">
        <v>0.03</v>
      </c>
      <c r="Q6" s="7">
        <v>0.01</v>
      </c>
      <c r="R6" s="1"/>
    </row>
    <row r="7" spans="1:18" ht="15.75" x14ac:dyDescent="0.25">
      <c r="A7" s="6">
        <v>11</v>
      </c>
      <c r="B7" s="75" t="s">
        <v>20</v>
      </c>
      <c r="C7" s="76"/>
      <c r="D7" s="77"/>
      <c r="E7" s="7">
        <v>15</v>
      </c>
      <c r="F7" s="7">
        <v>3.9</v>
      </c>
      <c r="G7" s="7">
        <v>3.98</v>
      </c>
      <c r="H7" s="12">
        <v>0</v>
      </c>
      <c r="I7" s="7">
        <v>51</v>
      </c>
      <c r="J7" s="12">
        <v>0</v>
      </c>
      <c r="K7" s="7">
        <v>0.02</v>
      </c>
      <c r="L7" s="7">
        <v>0.05</v>
      </c>
      <c r="M7" s="7">
        <v>0.02</v>
      </c>
      <c r="N7" s="7">
        <v>105</v>
      </c>
      <c r="O7" s="7">
        <v>60</v>
      </c>
      <c r="P7" s="12">
        <v>100</v>
      </c>
      <c r="Q7" s="7">
        <v>0.2</v>
      </c>
      <c r="R7" s="1"/>
    </row>
    <row r="8" spans="1:18" ht="15.75" x14ac:dyDescent="0.25">
      <c r="A8" s="13">
        <v>126</v>
      </c>
      <c r="B8" s="114" t="s">
        <v>21</v>
      </c>
      <c r="C8" s="115"/>
      <c r="D8" s="116"/>
      <c r="E8" s="14">
        <v>250</v>
      </c>
      <c r="F8" s="14">
        <v>4.3099999999999996</v>
      </c>
      <c r="G8" s="14">
        <v>4.3099999999999996</v>
      </c>
      <c r="H8" s="14">
        <v>10.3</v>
      </c>
      <c r="I8" s="14">
        <v>120</v>
      </c>
      <c r="J8" s="14">
        <v>0.01</v>
      </c>
      <c r="K8" s="14">
        <v>0.51</v>
      </c>
      <c r="L8" s="14">
        <v>0.15</v>
      </c>
      <c r="M8" s="14">
        <v>0.12</v>
      </c>
      <c r="N8" s="14">
        <v>108.11</v>
      </c>
      <c r="O8" s="14">
        <v>109.49</v>
      </c>
      <c r="P8" s="14">
        <v>3.4</v>
      </c>
      <c r="Q8" s="14">
        <v>0.03</v>
      </c>
      <c r="R8" s="15"/>
    </row>
    <row r="9" spans="1:18" ht="15.75" x14ac:dyDescent="0.25">
      <c r="A9" s="16">
        <v>262</v>
      </c>
      <c r="B9" s="75" t="s">
        <v>22</v>
      </c>
      <c r="C9" s="76"/>
      <c r="D9" s="77"/>
      <c r="E9" s="7" t="s">
        <v>23</v>
      </c>
      <c r="F9" s="7">
        <v>1.41</v>
      </c>
      <c r="G9" s="7">
        <v>1.43</v>
      </c>
      <c r="H9" s="7">
        <v>15</v>
      </c>
      <c r="I9" s="7">
        <v>83</v>
      </c>
      <c r="J9" s="7">
        <v>0.01</v>
      </c>
      <c r="K9" s="7">
        <v>0.26</v>
      </c>
      <c r="L9" s="7">
        <v>0.01</v>
      </c>
      <c r="M9" s="7">
        <v>0.1</v>
      </c>
      <c r="N9" s="7">
        <v>40.06</v>
      </c>
      <c r="O9" s="7">
        <v>20.149999999999999</v>
      </c>
      <c r="P9" s="7">
        <v>11.2</v>
      </c>
      <c r="Q9" s="7">
        <v>0.9</v>
      </c>
      <c r="R9" s="1"/>
    </row>
    <row r="10" spans="1:18" ht="15.75" x14ac:dyDescent="0.25">
      <c r="A10" s="6"/>
      <c r="B10" s="75" t="s">
        <v>24</v>
      </c>
      <c r="C10" s="76"/>
      <c r="D10" s="77"/>
      <c r="E10" s="7">
        <v>60</v>
      </c>
      <c r="F10" s="7">
        <v>6.8</v>
      </c>
      <c r="G10" s="7">
        <v>1.28</v>
      </c>
      <c r="H10" s="7">
        <v>29.6</v>
      </c>
      <c r="I10" s="7">
        <v>158</v>
      </c>
      <c r="J10" s="7">
        <v>0.02</v>
      </c>
      <c r="K10" s="7">
        <v>0.4</v>
      </c>
      <c r="L10" s="7">
        <v>0.02</v>
      </c>
      <c r="M10" s="7">
        <v>0.48</v>
      </c>
      <c r="N10" s="7">
        <v>34.4</v>
      </c>
      <c r="O10" s="7">
        <v>71.2</v>
      </c>
      <c r="P10" s="7">
        <v>20</v>
      </c>
      <c r="Q10" s="7">
        <v>0.9</v>
      </c>
      <c r="R10" s="1"/>
    </row>
    <row r="11" spans="1:18" ht="15.75" x14ac:dyDescent="0.25">
      <c r="A11" s="6"/>
      <c r="B11" s="102" t="s">
        <v>25</v>
      </c>
      <c r="C11" s="103"/>
      <c r="D11" s="104"/>
      <c r="E11" s="7">
        <v>50</v>
      </c>
      <c r="F11" s="7">
        <v>2.13</v>
      </c>
      <c r="G11" s="7">
        <v>0.56000000000000005</v>
      </c>
      <c r="H11" s="7">
        <v>13.11</v>
      </c>
      <c r="I11" s="7">
        <v>66</v>
      </c>
      <c r="J11" s="7">
        <v>0.03</v>
      </c>
      <c r="K11" s="7">
        <v>0.06</v>
      </c>
      <c r="L11" s="7">
        <v>0</v>
      </c>
      <c r="M11" s="7">
        <v>0.66</v>
      </c>
      <c r="N11" s="7">
        <v>10.6</v>
      </c>
      <c r="O11" s="7">
        <v>47.4</v>
      </c>
      <c r="P11" s="7">
        <v>14.1</v>
      </c>
      <c r="Q11" s="7">
        <v>1.17</v>
      </c>
      <c r="R11" s="1"/>
    </row>
    <row r="12" spans="1:18" ht="15.75" x14ac:dyDescent="0.25">
      <c r="A12" s="6"/>
      <c r="B12" s="105" t="s">
        <v>26</v>
      </c>
      <c r="C12" s="106"/>
      <c r="D12" s="107"/>
      <c r="E12" s="17">
        <v>600</v>
      </c>
      <c r="F12" s="17">
        <f>SUM(F6:F11)</f>
        <v>18.619999999999997</v>
      </c>
      <c r="G12" s="17">
        <f t="shared" ref="G12:Q12" si="0">SUM(G6:G11)</f>
        <v>18.419999999999998</v>
      </c>
      <c r="H12" s="17">
        <f t="shared" si="0"/>
        <v>68.099999999999994</v>
      </c>
      <c r="I12" s="17">
        <f t="shared" si="0"/>
        <v>540</v>
      </c>
      <c r="J12" s="17">
        <f t="shared" si="0"/>
        <v>7.0000000000000007E-2</v>
      </c>
      <c r="K12" s="17">
        <f t="shared" si="0"/>
        <v>1.25</v>
      </c>
      <c r="L12" s="17">
        <f t="shared" si="0"/>
        <v>0.30000000000000004</v>
      </c>
      <c r="M12" s="17">
        <f t="shared" si="0"/>
        <v>1.48</v>
      </c>
      <c r="N12" s="17">
        <f t="shared" si="0"/>
        <v>299.75</v>
      </c>
      <c r="O12" s="17">
        <f t="shared" si="0"/>
        <v>310.5</v>
      </c>
      <c r="P12" s="17">
        <f t="shared" si="0"/>
        <v>148.72999999999999</v>
      </c>
      <c r="Q12" s="17">
        <f t="shared" si="0"/>
        <v>3.21</v>
      </c>
      <c r="R12" s="1"/>
    </row>
    <row r="13" spans="1:18" ht="15.75" x14ac:dyDescent="0.25">
      <c r="A13" s="6"/>
      <c r="B13" s="108" t="s">
        <v>27</v>
      </c>
      <c r="C13" s="109"/>
      <c r="D13" s="1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"/>
    </row>
    <row r="14" spans="1:18" ht="15.75" x14ac:dyDescent="0.25">
      <c r="A14" s="6">
        <v>231</v>
      </c>
      <c r="B14" s="18" t="s">
        <v>28</v>
      </c>
      <c r="C14" s="19"/>
      <c r="D14" s="19"/>
      <c r="E14" s="7" t="s">
        <v>29</v>
      </c>
      <c r="F14" s="7">
        <v>0.86</v>
      </c>
      <c r="G14" s="7">
        <v>0.19</v>
      </c>
      <c r="H14" s="7">
        <v>7.37</v>
      </c>
      <c r="I14" s="7">
        <v>35</v>
      </c>
      <c r="J14" s="7">
        <v>0.03</v>
      </c>
      <c r="K14" s="7">
        <v>20</v>
      </c>
      <c r="L14" s="7">
        <v>0.03</v>
      </c>
      <c r="M14" s="7">
        <v>0.4</v>
      </c>
      <c r="N14" s="7">
        <v>20.6</v>
      </c>
      <c r="O14" s="7">
        <v>10.7</v>
      </c>
      <c r="P14" s="7">
        <v>11.7</v>
      </c>
      <c r="Q14" s="7">
        <v>0.27</v>
      </c>
      <c r="R14" s="1"/>
    </row>
    <row r="15" spans="1:18" ht="15.75" x14ac:dyDescent="0.25">
      <c r="A15" s="20"/>
      <c r="B15" s="21" t="s">
        <v>30</v>
      </c>
      <c r="C15" s="21"/>
      <c r="D15" s="22"/>
      <c r="E15" s="23">
        <v>200</v>
      </c>
      <c r="F15" s="23">
        <f>SUM(F14)</f>
        <v>0.86</v>
      </c>
      <c r="G15" s="23">
        <f t="shared" ref="G15:Q15" si="1">SUM(G14)</f>
        <v>0.19</v>
      </c>
      <c r="H15" s="23">
        <f t="shared" si="1"/>
        <v>7.37</v>
      </c>
      <c r="I15" s="23">
        <f t="shared" si="1"/>
        <v>35</v>
      </c>
      <c r="J15" s="23">
        <f t="shared" si="1"/>
        <v>0.03</v>
      </c>
      <c r="K15" s="23">
        <f t="shared" si="1"/>
        <v>20</v>
      </c>
      <c r="L15" s="23">
        <f t="shared" si="1"/>
        <v>0.03</v>
      </c>
      <c r="M15" s="23">
        <f t="shared" si="1"/>
        <v>0.4</v>
      </c>
      <c r="N15" s="23">
        <f t="shared" si="1"/>
        <v>20.6</v>
      </c>
      <c r="O15" s="23">
        <f t="shared" si="1"/>
        <v>10.7</v>
      </c>
      <c r="P15" s="23">
        <f t="shared" si="1"/>
        <v>11.7</v>
      </c>
      <c r="Q15" s="23">
        <f t="shared" si="1"/>
        <v>0.27</v>
      </c>
      <c r="R15" s="1"/>
    </row>
    <row r="16" spans="1:18" ht="15.75" x14ac:dyDescent="0.25">
      <c r="A16" s="6"/>
      <c r="B16" s="108" t="s">
        <v>31</v>
      </c>
      <c r="C16" s="109"/>
      <c r="D16" s="1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"/>
    </row>
    <row r="17" spans="1:18" ht="15.75" x14ac:dyDescent="0.25">
      <c r="A17" s="6" t="s">
        <v>32</v>
      </c>
      <c r="B17" s="102" t="s">
        <v>33</v>
      </c>
      <c r="C17" s="103"/>
      <c r="D17" s="104"/>
      <c r="E17" s="7">
        <v>100</v>
      </c>
      <c r="F17" s="7">
        <v>0.44</v>
      </c>
      <c r="G17" s="7">
        <v>0.08</v>
      </c>
      <c r="H17" s="7">
        <v>2.2400000000000002</v>
      </c>
      <c r="I17" s="7">
        <v>12</v>
      </c>
      <c r="J17" s="7">
        <v>0.01</v>
      </c>
      <c r="K17" s="7">
        <v>0.96</v>
      </c>
      <c r="L17" s="7">
        <v>0.3</v>
      </c>
      <c r="M17" s="7">
        <v>0.38</v>
      </c>
      <c r="N17" s="7">
        <v>1</v>
      </c>
      <c r="O17" s="7">
        <v>20.399999999999999</v>
      </c>
      <c r="P17" s="7">
        <v>10.199999999999999</v>
      </c>
      <c r="Q17" s="7">
        <v>0.78</v>
      </c>
      <c r="R17" s="1"/>
    </row>
    <row r="18" spans="1:18" ht="15.75" x14ac:dyDescent="0.25">
      <c r="A18" s="13">
        <v>62</v>
      </c>
      <c r="B18" s="93" t="s">
        <v>34</v>
      </c>
      <c r="C18" s="94"/>
      <c r="D18" s="95"/>
      <c r="E18" s="14" t="s">
        <v>35</v>
      </c>
      <c r="F18" s="14">
        <v>2.66</v>
      </c>
      <c r="G18" s="14">
        <v>2.4300000000000002</v>
      </c>
      <c r="H18" s="14">
        <v>18.98</v>
      </c>
      <c r="I18" s="14">
        <v>108</v>
      </c>
      <c r="J18" s="14">
        <v>0.09</v>
      </c>
      <c r="K18" s="14">
        <v>6.6</v>
      </c>
      <c r="L18" s="14">
        <v>0.01</v>
      </c>
      <c r="M18" s="14">
        <v>0.67</v>
      </c>
      <c r="N18" s="14">
        <v>15.96</v>
      </c>
      <c r="O18" s="14">
        <v>55.92</v>
      </c>
      <c r="P18" s="14">
        <v>20.93</v>
      </c>
      <c r="Q18" s="14">
        <v>0.86</v>
      </c>
      <c r="R18" s="15"/>
    </row>
    <row r="19" spans="1:18" ht="15.75" x14ac:dyDescent="0.25">
      <c r="A19" s="6">
        <v>114</v>
      </c>
      <c r="B19" s="18" t="s">
        <v>36</v>
      </c>
      <c r="C19" s="19"/>
      <c r="D19" s="19"/>
      <c r="E19" s="7">
        <v>200</v>
      </c>
      <c r="F19" s="7">
        <v>6.53</v>
      </c>
      <c r="G19" s="7">
        <v>5.49</v>
      </c>
      <c r="H19" s="7">
        <v>34.35</v>
      </c>
      <c r="I19" s="7">
        <v>213</v>
      </c>
      <c r="J19" s="7">
        <v>0.13</v>
      </c>
      <c r="K19" s="7">
        <v>0.15</v>
      </c>
      <c r="L19" s="7">
        <v>0.01</v>
      </c>
      <c r="M19" s="7">
        <v>1</v>
      </c>
      <c r="N19" s="7">
        <v>1.1100000000000001</v>
      </c>
      <c r="O19" s="7">
        <v>120</v>
      </c>
      <c r="P19" s="7">
        <v>0.03</v>
      </c>
      <c r="Q19" s="7">
        <v>0.01</v>
      </c>
      <c r="R19" s="1"/>
    </row>
    <row r="20" spans="1:18" ht="15.75" x14ac:dyDescent="0.25">
      <c r="A20" s="6">
        <v>162</v>
      </c>
      <c r="B20" s="102" t="s">
        <v>37</v>
      </c>
      <c r="C20" s="103"/>
      <c r="D20" s="104"/>
      <c r="E20" s="7">
        <v>100</v>
      </c>
      <c r="F20" s="7">
        <v>10.55</v>
      </c>
      <c r="G20" s="7">
        <v>11.6</v>
      </c>
      <c r="H20" s="7">
        <v>12.46</v>
      </c>
      <c r="I20" s="7">
        <v>196</v>
      </c>
      <c r="J20" s="7">
        <v>0.04</v>
      </c>
      <c r="K20" s="7">
        <v>1.46</v>
      </c>
      <c r="L20" s="12">
        <v>0</v>
      </c>
      <c r="M20" s="7">
        <v>0.6</v>
      </c>
      <c r="N20" s="7">
        <v>15.06</v>
      </c>
      <c r="O20" s="7">
        <v>113.53</v>
      </c>
      <c r="P20" s="7">
        <v>19.18</v>
      </c>
      <c r="Q20" s="7">
        <v>1.58</v>
      </c>
      <c r="R20" s="1"/>
    </row>
    <row r="21" spans="1:18" ht="15.75" x14ac:dyDescent="0.25">
      <c r="A21" s="7">
        <v>271</v>
      </c>
      <c r="B21" s="102" t="s">
        <v>38</v>
      </c>
      <c r="C21" s="103"/>
      <c r="D21" s="104"/>
      <c r="E21" s="7">
        <v>200</v>
      </c>
      <c r="F21" s="12">
        <v>0.13</v>
      </c>
      <c r="G21" s="7">
        <v>0.02</v>
      </c>
      <c r="H21" s="7">
        <v>22.23</v>
      </c>
      <c r="I21" s="7">
        <v>90</v>
      </c>
      <c r="J21" s="7">
        <v>0.01</v>
      </c>
      <c r="K21" s="7">
        <v>1</v>
      </c>
      <c r="L21" s="12">
        <v>0</v>
      </c>
      <c r="M21" s="12">
        <v>0</v>
      </c>
      <c r="N21" s="7">
        <v>5.47</v>
      </c>
      <c r="O21" s="7">
        <v>2.4500000000000002</v>
      </c>
      <c r="P21" s="7">
        <v>1.58</v>
      </c>
      <c r="Q21" s="7">
        <v>0.08</v>
      </c>
      <c r="R21" s="1"/>
    </row>
    <row r="22" spans="1:18" ht="15.75" x14ac:dyDescent="0.25">
      <c r="A22" s="6"/>
      <c r="B22" s="102" t="s">
        <v>25</v>
      </c>
      <c r="C22" s="103"/>
      <c r="D22" s="104"/>
      <c r="E22" s="7">
        <v>50</v>
      </c>
      <c r="F22" s="7">
        <v>5.13</v>
      </c>
      <c r="G22" s="7">
        <v>0.93</v>
      </c>
      <c r="H22" s="7">
        <v>24.93</v>
      </c>
      <c r="I22" s="7">
        <v>128</v>
      </c>
      <c r="J22" s="7">
        <v>0.02</v>
      </c>
      <c r="K22" s="7">
        <v>0.5</v>
      </c>
      <c r="L22" s="7">
        <v>0.02</v>
      </c>
      <c r="M22" s="7">
        <v>0.7</v>
      </c>
      <c r="N22" s="7">
        <v>22</v>
      </c>
      <c r="O22" s="7">
        <v>29.33</v>
      </c>
      <c r="P22" s="7">
        <v>7</v>
      </c>
      <c r="Q22" s="7">
        <v>0.02</v>
      </c>
      <c r="R22" s="1"/>
    </row>
    <row r="23" spans="1:18" ht="15.75" x14ac:dyDescent="0.25">
      <c r="A23" s="6"/>
      <c r="B23" s="102" t="s">
        <v>24</v>
      </c>
      <c r="C23" s="103"/>
      <c r="D23" s="104"/>
      <c r="E23" s="7">
        <v>80</v>
      </c>
      <c r="F23" s="7">
        <v>3.4</v>
      </c>
      <c r="G23" s="7">
        <v>0.64</v>
      </c>
      <c r="H23" s="7">
        <v>14.8</v>
      </c>
      <c r="I23" s="7">
        <v>79</v>
      </c>
      <c r="J23" s="7">
        <v>0.11</v>
      </c>
      <c r="K23" s="7">
        <v>0.2</v>
      </c>
      <c r="L23" s="7">
        <v>0.01</v>
      </c>
      <c r="M23" s="7">
        <v>0.67</v>
      </c>
      <c r="N23" s="7">
        <v>17.2</v>
      </c>
      <c r="O23" s="7">
        <v>105.6</v>
      </c>
      <c r="P23" s="7">
        <v>10</v>
      </c>
      <c r="Q23" s="12">
        <v>16</v>
      </c>
      <c r="R23" s="1"/>
    </row>
    <row r="24" spans="1:18" ht="15.75" x14ac:dyDescent="0.25">
      <c r="A24" s="6"/>
      <c r="B24" s="99" t="s">
        <v>39</v>
      </c>
      <c r="C24" s="100"/>
      <c r="D24" s="101"/>
      <c r="E24" s="17">
        <v>1040</v>
      </c>
      <c r="F24" s="17">
        <f>F23+F22+F21+F20+F19+F18</f>
        <v>28.400000000000002</v>
      </c>
      <c r="G24" s="17">
        <f>G23+G22+G21+G20+G19+G18</f>
        <v>21.11</v>
      </c>
      <c r="H24" s="17">
        <f>H23+H22+H21+H20+H19+H18</f>
        <v>127.75000000000001</v>
      </c>
      <c r="I24" s="17">
        <f>I23+I22+I21+I20+I19+I18</f>
        <v>814</v>
      </c>
      <c r="J24" s="17">
        <f t="shared" ref="J24:Q24" si="2">J23+J22+J21+J20+J19+J18</f>
        <v>0.4</v>
      </c>
      <c r="K24" s="17">
        <f t="shared" si="2"/>
        <v>9.91</v>
      </c>
      <c r="L24" s="17">
        <f t="shared" si="2"/>
        <v>0.05</v>
      </c>
      <c r="M24" s="17">
        <f t="shared" si="2"/>
        <v>3.64</v>
      </c>
      <c r="N24" s="17">
        <f t="shared" si="2"/>
        <v>76.800000000000011</v>
      </c>
      <c r="O24" s="17">
        <f t="shared" si="2"/>
        <v>426.83</v>
      </c>
      <c r="P24" s="17">
        <f t="shared" si="2"/>
        <v>58.72</v>
      </c>
      <c r="Q24" s="17">
        <f t="shared" si="2"/>
        <v>18.55</v>
      </c>
      <c r="R24" s="1"/>
    </row>
    <row r="25" spans="1:18" ht="15.75" x14ac:dyDescent="0.25">
      <c r="A25" s="6"/>
      <c r="B25" s="90" t="s">
        <v>40</v>
      </c>
      <c r="C25" s="91"/>
      <c r="D25" s="9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"/>
    </row>
    <row r="26" spans="1:18" ht="15.75" x14ac:dyDescent="0.25">
      <c r="A26" s="13"/>
      <c r="B26" s="93" t="s">
        <v>41</v>
      </c>
      <c r="C26" s="94"/>
      <c r="D26" s="95"/>
      <c r="E26" s="14" t="s">
        <v>42</v>
      </c>
      <c r="F26" s="24">
        <v>13.71</v>
      </c>
      <c r="G26" s="14">
        <v>4.9000000000000004</v>
      </c>
      <c r="H26" s="14">
        <v>86.84</v>
      </c>
      <c r="I26" s="14">
        <v>446</v>
      </c>
      <c r="J26" s="14">
        <v>0.18</v>
      </c>
      <c r="K26" s="14">
        <v>2.04</v>
      </c>
      <c r="L26" s="14">
        <v>0.01</v>
      </c>
      <c r="M26" s="14">
        <v>0.6</v>
      </c>
      <c r="N26" s="14">
        <v>27.16</v>
      </c>
      <c r="O26" s="14">
        <v>121.9</v>
      </c>
      <c r="P26" s="14">
        <v>24.11</v>
      </c>
      <c r="Q26" s="14">
        <v>1.71</v>
      </c>
      <c r="R26" s="15"/>
    </row>
    <row r="27" spans="1:18" ht="15.75" x14ac:dyDescent="0.25">
      <c r="A27" s="14">
        <v>385</v>
      </c>
      <c r="B27" s="96" t="s">
        <v>43</v>
      </c>
      <c r="C27" s="97"/>
      <c r="D27" s="98"/>
      <c r="E27" s="14">
        <v>200</v>
      </c>
      <c r="F27" s="24">
        <v>3.6</v>
      </c>
      <c r="G27" s="14">
        <v>2.7</v>
      </c>
      <c r="H27" s="14">
        <v>17.7</v>
      </c>
      <c r="I27" s="14">
        <v>83</v>
      </c>
      <c r="J27" s="14">
        <v>0.01</v>
      </c>
      <c r="K27" s="14">
        <v>0.26</v>
      </c>
      <c r="L27" s="14">
        <v>0.01</v>
      </c>
      <c r="M27" s="14">
        <v>0.1</v>
      </c>
      <c r="N27" s="14">
        <v>40.6</v>
      </c>
      <c r="O27" s="14">
        <v>20.149999999999999</v>
      </c>
      <c r="P27" s="14">
        <v>13.5</v>
      </c>
      <c r="Q27" s="14">
        <v>0.2</v>
      </c>
      <c r="R27" s="15"/>
    </row>
    <row r="28" spans="1:18" ht="15.75" x14ac:dyDescent="0.25">
      <c r="A28" s="6"/>
      <c r="B28" s="99" t="s">
        <v>44</v>
      </c>
      <c r="C28" s="100"/>
      <c r="D28" s="101"/>
      <c r="E28" s="17">
        <v>250</v>
      </c>
      <c r="F28" s="25">
        <f>SUM(F26:F27)</f>
        <v>17.310000000000002</v>
      </c>
      <c r="G28" s="25">
        <f t="shared" ref="G28:Q28" si="3">SUM(G26:G27)</f>
        <v>7.6000000000000005</v>
      </c>
      <c r="H28" s="25">
        <f t="shared" si="3"/>
        <v>104.54</v>
      </c>
      <c r="I28" s="25">
        <f t="shared" si="3"/>
        <v>529</v>
      </c>
      <c r="J28" s="25">
        <f t="shared" si="3"/>
        <v>0.19</v>
      </c>
      <c r="K28" s="25">
        <f t="shared" si="3"/>
        <v>2.2999999999999998</v>
      </c>
      <c r="L28" s="25">
        <f t="shared" si="3"/>
        <v>0.02</v>
      </c>
      <c r="M28" s="25">
        <f t="shared" si="3"/>
        <v>0.7</v>
      </c>
      <c r="N28" s="25">
        <f t="shared" si="3"/>
        <v>67.760000000000005</v>
      </c>
      <c r="O28" s="25">
        <f t="shared" si="3"/>
        <v>142.05000000000001</v>
      </c>
      <c r="P28" s="25">
        <f t="shared" si="3"/>
        <v>37.61</v>
      </c>
      <c r="Q28" s="25">
        <f t="shared" si="3"/>
        <v>1.91</v>
      </c>
      <c r="R28" s="1"/>
    </row>
    <row r="29" spans="1:18" ht="15.75" x14ac:dyDescent="0.25">
      <c r="A29" s="6"/>
      <c r="B29" s="63" t="s">
        <v>45</v>
      </c>
      <c r="C29" s="64"/>
      <c r="D29" s="6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"/>
    </row>
    <row r="30" spans="1:18" ht="15.75" x14ac:dyDescent="0.25">
      <c r="A30" s="6"/>
      <c r="B30" s="75"/>
      <c r="C30" s="76"/>
      <c r="D30" s="77"/>
      <c r="E30" s="7"/>
      <c r="F30" s="7"/>
      <c r="G30" s="7"/>
      <c r="H30" s="7"/>
      <c r="I30" s="7"/>
      <c r="J30" s="12"/>
      <c r="K30" s="12"/>
      <c r="L30" s="7"/>
      <c r="M30" s="7"/>
      <c r="N30" s="7"/>
      <c r="O30" s="7"/>
      <c r="P30" s="7"/>
      <c r="Q30" s="7"/>
      <c r="R30" s="1"/>
    </row>
    <row r="31" spans="1:18" ht="15.75" x14ac:dyDescent="0.25">
      <c r="A31" s="6">
        <v>143</v>
      </c>
      <c r="B31" s="75" t="s">
        <v>46</v>
      </c>
      <c r="C31" s="76"/>
      <c r="D31" s="77"/>
      <c r="E31" s="7" t="s">
        <v>47</v>
      </c>
      <c r="F31" s="7">
        <v>4.67</v>
      </c>
      <c r="G31" s="7">
        <v>3.45</v>
      </c>
      <c r="H31" s="7">
        <v>0.28000000000000003</v>
      </c>
      <c r="I31" s="7">
        <v>51</v>
      </c>
      <c r="J31" s="7">
        <v>0.02</v>
      </c>
      <c r="K31" s="12">
        <v>100</v>
      </c>
      <c r="L31" s="7">
        <v>0.01</v>
      </c>
      <c r="M31" s="7">
        <v>0.3</v>
      </c>
      <c r="N31" s="7">
        <v>15</v>
      </c>
      <c r="O31" s="7">
        <v>30</v>
      </c>
      <c r="P31" s="7">
        <v>0.01</v>
      </c>
      <c r="Q31" s="7">
        <v>0.02</v>
      </c>
      <c r="R31" s="1"/>
    </row>
    <row r="32" spans="1:18" ht="15.75" x14ac:dyDescent="0.25">
      <c r="A32" s="13">
        <v>176</v>
      </c>
      <c r="B32" s="78" t="s">
        <v>48</v>
      </c>
      <c r="C32" s="79"/>
      <c r="D32" s="80"/>
      <c r="E32" s="26" t="s">
        <v>49</v>
      </c>
      <c r="F32" s="27">
        <v>25.35</v>
      </c>
      <c r="G32" s="27">
        <v>23.18</v>
      </c>
      <c r="H32" s="27">
        <v>46.21</v>
      </c>
      <c r="I32" s="27">
        <v>500.2</v>
      </c>
      <c r="J32" s="28">
        <v>65.63</v>
      </c>
      <c r="K32" s="27">
        <v>5.75</v>
      </c>
      <c r="L32" s="28">
        <v>25.74</v>
      </c>
      <c r="M32" s="28">
        <v>14.34</v>
      </c>
      <c r="N32" s="28">
        <v>48.23</v>
      </c>
      <c r="O32" s="28">
        <v>83.63</v>
      </c>
      <c r="P32" s="28">
        <v>348.91</v>
      </c>
      <c r="Q32" s="28">
        <v>5.27</v>
      </c>
      <c r="R32" s="29"/>
    </row>
    <row r="33" spans="1:18" ht="15.75" x14ac:dyDescent="0.25">
      <c r="A33" s="30">
        <v>137</v>
      </c>
      <c r="B33" s="31" t="s">
        <v>50</v>
      </c>
      <c r="C33" s="32"/>
      <c r="D33" s="33"/>
      <c r="E33" s="34">
        <v>200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</row>
    <row r="34" spans="1:18" ht="15.75" x14ac:dyDescent="0.25">
      <c r="A34" s="30">
        <v>264</v>
      </c>
      <c r="B34" s="81" t="s">
        <v>51</v>
      </c>
      <c r="C34" s="82"/>
      <c r="D34" s="83"/>
      <c r="E34" s="34">
        <v>200</v>
      </c>
      <c r="F34" s="34">
        <v>0.75</v>
      </c>
      <c r="G34" s="34">
        <v>0.08</v>
      </c>
      <c r="H34" s="34">
        <v>20.57</v>
      </c>
      <c r="I34" s="34">
        <v>85</v>
      </c>
      <c r="J34" s="34">
        <v>0.01</v>
      </c>
      <c r="K34" s="34">
        <v>1.01</v>
      </c>
      <c r="L34" s="34">
        <v>0.01</v>
      </c>
      <c r="M34" s="34">
        <v>0.1</v>
      </c>
      <c r="N34" s="34">
        <v>11.12</v>
      </c>
      <c r="O34" s="34">
        <v>15.14</v>
      </c>
      <c r="P34" s="34">
        <v>1.44</v>
      </c>
      <c r="Q34" s="34">
        <v>0.2</v>
      </c>
      <c r="R34" s="35"/>
    </row>
    <row r="35" spans="1:18" ht="15.75" x14ac:dyDescent="0.25">
      <c r="A35" s="6"/>
      <c r="B35" s="75" t="s">
        <v>24</v>
      </c>
      <c r="C35" s="76"/>
      <c r="D35" s="77"/>
      <c r="E35" s="7">
        <v>60</v>
      </c>
      <c r="F35" s="7">
        <v>6.8</v>
      </c>
      <c r="G35" s="7">
        <v>1.28</v>
      </c>
      <c r="H35" s="7">
        <v>29.6</v>
      </c>
      <c r="I35" s="7">
        <v>158</v>
      </c>
      <c r="J35" s="7">
        <v>0.02</v>
      </c>
      <c r="K35" s="7">
        <v>0.4</v>
      </c>
      <c r="L35" s="7">
        <v>0.02</v>
      </c>
      <c r="M35" s="7">
        <v>0.48</v>
      </c>
      <c r="N35" s="7">
        <v>34.4</v>
      </c>
      <c r="O35" s="7">
        <v>71.2</v>
      </c>
      <c r="P35" s="7">
        <v>20</v>
      </c>
      <c r="Q35" s="7">
        <v>0.9</v>
      </c>
      <c r="R35" s="36"/>
    </row>
    <row r="36" spans="1:18" ht="15.75" x14ac:dyDescent="0.25">
      <c r="A36" s="6"/>
      <c r="B36" s="84" t="s">
        <v>25</v>
      </c>
      <c r="C36" s="85"/>
      <c r="D36" s="86"/>
      <c r="E36" s="7">
        <v>20</v>
      </c>
      <c r="F36" s="7">
        <v>3.08</v>
      </c>
      <c r="G36" s="7">
        <v>0.56000000000000005</v>
      </c>
      <c r="H36" s="7">
        <v>14.96</v>
      </c>
      <c r="I36" s="7">
        <v>77</v>
      </c>
      <c r="J36" s="7">
        <v>0.02</v>
      </c>
      <c r="K36" s="7">
        <v>0.2</v>
      </c>
      <c r="L36" s="7">
        <v>0.01</v>
      </c>
      <c r="M36" s="7">
        <v>0.42</v>
      </c>
      <c r="N36" s="7">
        <v>13.2</v>
      </c>
      <c r="O36" s="7">
        <v>27.6</v>
      </c>
      <c r="P36" s="7">
        <v>4</v>
      </c>
      <c r="Q36" s="7">
        <v>1.17</v>
      </c>
      <c r="R36" s="1"/>
    </row>
    <row r="37" spans="1:18" ht="15.75" x14ac:dyDescent="0.25">
      <c r="A37" s="6"/>
      <c r="B37" s="87" t="s">
        <v>52</v>
      </c>
      <c r="C37" s="88"/>
      <c r="D37" s="89"/>
      <c r="E37" s="17">
        <v>670</v>
      </c>
      <c r="F37" s="17">
        <v>17.420000000000002</v>
      </c>
      <c r="G37" s="17">
        <v>14.65</v>
      </c>
      <c r="H37" s="17">
        <v>54.03</v>
      </c>
      <c r="I37" s="17">
        <v>419</v>
      </c>
      <c r="J37" s="17">
        <v>0.09</v>
      </c>
      <c r="K37" s="17" t="s">
        <v>53</v>
      </c>
      <c r="L37" s="17" t="s">
        <v>54</v>
      </c>
      <c r="M37" s="17">
        <v>0.3</v>
      </c>
      <c r="N37" s="17" t="s">
        <v>55</v>
      </c>
      <c r="O37" s="17">
        <v>281.06</v>
      </c>
      <c r="P37" s="17">
        <v>25.04</v>
      </c>
      <c r="Q37" s="17">
        <v>0.04</v>
      </c>
      <c r="R37" s="1"/>
    </row>
    <row r="38" spans="1:18" ht="15.75" x14ac:dyDescent="0.25">
      <c r="A38" s="6"/>
      <c r="B38" s="63" t="s">
        <v>56</v>
      </c>
      <c r="C38" s="64"/>
      <c r="D38" s="65"/>
      <c r="E38" s="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"/>
    </row>
    <row r="39" spans="1:18" ht="15.75" x14ac:dyDescent="0.25">
      <c r="A39" s="30">
        <v>268</v>
      </c>
      <c r="B39" s="66" t="s">
        <v>57</v>
      </c>
      <c r="C39" s="67"/>
      <c r="D39" s="68"/>
      <c r="E39" s="34" t="s">
        <v>58</v>
      </c>
      <c r="F39" s="34">
        <v>2.8</v>
      </c>
      <c r="G39" s="34">
        <v>2.5</v>
      </c>
      <c r="H39" s="34">
        <v>3.6</v>
      </c>
      <c r="I39" s="34">
        <v>50</v>
      </c>
      <c r="J39" s="34">
        <v>0.3</v>
      </c>
      <c r="K39" s="34">
        <v>0.01</v>
      </c>
      <c r="L39" s="34">
        <v>0.02</v>
      </c>
      <c r="M39" s="34">
        <v>0.3</v>
      </c>
      <c r="N39" s="34">
        <v>148</v>
      </c>
      <c r="O39" s="34">
        <v>180</v>
      </c>
      <c r="P39" s="34">
        <v>1</v>
      </c>
      <c r="Q39" s="34">
        <v>0.01</v>
      </c>
      <c r="R39" s="1"/>
    </row>
    <row r="40" spans="1:18" ht="15.75" x14ac:dyDescent="0.25">
      <c r="A40" s="37"/>
      <c r="B40" s="69" t="s">
        <v>59</v>
      </c>
      <c r="C40" s="70"/>
      <c r="D40" s="71"/>
      <c r="E40" s="38">
        <v>200</v>
      </c>
      <c r="F40" s="39">
        <v>2.8</v>
      </c>
      <c r="G40" s="17">
        <v>2.5</v>
      </c>
      <c r="H40" s="17">
        <v>9.1</v>
      </c>
      <c r="I40" s="38">
        <v>71</v>
      </c>
      <c r="J40" s="17">
        <v>0.3</v>
      </c>
      <c r="K40" s="17">
        <v>0.02</v>
      </c>
      <c r="L40" s="17">
        <v>0.02</v>
      </c>
      <c r="M40" s="17">
        <v>0.3</v>
      </c>
      <c r="N40" s="17">
        <v>148</v>
      </c>
      <c r="O40" s="17">
        <v>150</v>
      </c>
      <c r="P40" s="17">
        <v>1</v>
      </c>
      <c r="Q40" s="40">
        <v>0.01</v>
      </c>
      <c r="R40" s="1"/>
    </row>
    <row r="41" spans="1:18" ht="15.75" x14ac:dyDescent="0.25">
      <c r="A41" s="6"/>
      <c r="B41" s="41" t="s">
        <v>60</v>
      </c>
      <c r="C41" s="19"/>
      <c r="D41" s="19"/>
      <c r="E41" s="42">
        <v>2835</v>
      </c>
      <c r="F41" s="43">
        <v>66.099999999999994</v>
      </c>
      <c r="G41" s="44">
        <v>49.06</v>
      </c>
      <c r="H41" s="44">
        <v>393.93</v>
      </c>
      <c r="I41" s="45">
        <v>2556</v>
      </c>
      <c r="J41" s="44">
        <v>1.19</v>
      </c>
      <c r="K41" s="44">
        <v>33.479999999999997</v>
      </c>
      <c r="L41" s="44">
        <v>0.46</v>
      </c>
      <c r="M41" s="44">
        <v>6.36</v>
      </c>
      <c r="N41" s="44">
        <v>1209.73</v>
      </c>
      <c r="O41" s="44">
        <v>1143.1400000000001</v>
      </c>
      <c r="P41" s="44">
        <v>149.97999999999999</v>
      </c>
      <c r="Q41" s="42">
        <v>15.45</v>
      </c>
      <c r="R41" s="1"/>
    </row>
    <row r="42" spans="1:18" ht="15.75" x14ac:dyDescent="0.25">
      <c r="A42" s="6"/>
      <c r="B42" s="46" t="s">
        <v>61</v>
      </c>
      <c r="C42" s="47"/>
      <c r="D42" s="48"/>
      <c r="E42" s="49">
        <v>45705</v>
      </c>
      <c r="F42" s="50" t="e">
        <f>F41+#REF!+#REF!+#REF!+#REF!+#REF!+#REF!+#REF!+#REF!+#REF!+#REF!+#REF!+#REF!+#REF!</f>
        <v>#REF!</v>
      </c>
      <c r="G42" s="51">
        <v>1387</v>
      </c>
      <c r="H42" s="52">
        <v>6443</v>
      </c>
      <c r="I42" s="53">
        <v>4554</v>
      </c>
      <c r="J42" s="54">
        <v>2.15</v>
      </c>
      <c r="K42" s="55">
        <v>1115.5999999999999</v>
      </c>
      <c r="L42" s="55">
        <v>38.28</v>
      </c>
      <c r="M42" s="55">
        <v>195.85</v>
      </c>
      <c r="N42" s="55">
        <v>1906.5</v>
      </c>
      <c r="O42" s="55">
        <v>2230.85</v>
      </c>
      <c r="P42" s="55">
        <v>5558.5</v>
      </c>
      <c r="Q42" s="55">
        <v>546.04999999999995</v>
      </c>
      <c r="R42" s="1"/>
    </row>
    <row r="43" spans="1:18" ht="15.75" x14ac:dyDescent="0.25">
      <c r="A43" s="6"/>
      <c r="B43" s="72" t="s">
        <v>62</v>
      </c>
      <c r="C43" s="73"/>
      <c r="D43" s="74"/>
      <c r="E43" s="56">
        <v>2790</v>
      </c>
      <c r="F43" s="57" t="e">
        <f>F42/14</f>
        <v>#REF!</v>
      </c>
      <c r="G43" s="58">
        <f>G42/14</f>
        <v>99.071428571428569</v>
      </c>
      <c r="H43" s="57">
        <f>H42/14</f>
        <v>460.21428571428572</v>
      </c>
      <c r="I43" s="59">
        <f>I42/14</f>
        <v>325.28571428571428</v>
      </c>
      <c r="J43" s="60">
        <f t="shared" ref="J43:Q43" si="4">J42/14</f>
        <v>0.15357142857142855</v>
      </c>
      <c r="K43" s="58">
        <f t="shared" si="4"/>
        <v>79.685714285714283</v>
      </c>
      <c r="L43" s="58">
        <f t="shared" si="4"/>
        <v>2.7342857142857144</v>
      </c>
      <c r="M43" s="58">
        <v>1.2210000000000001</v>
      </c>
      <c r="N43" s="58">
        <f t="shared" si="4"/>
        <v>136.17857142857142</v>
      </c>
      <c r="O43" s="58">
        <v>192.15</v>
      </c>
      <c r="P43" s="58">
        <f t="shared" si="4"/>
        <v>397.03571428571428</v>
      </c>
      <c r="Q43" s="58">
        <f t="shared" si="4"/>
        <v>39.003571428571426</v>
      </c>
      <c r="R43" s="1"/>
    </row>
    <row r="44" spans="1:18" x14ac:dyDescent="0.25">
      <c r="A44" s="61"/>
      <c r="B44" s="62"/>
      <c r="C44" s="62"/>
      <c r="D44" s="62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</row>
  </sheetData>
  <mergeCells count="42">
    <mergeCell ref="A1:R1"/>
    <mergeCell ref="A2:A3"/>
    <mergeCell ref="B2:D3"/>
    <mergeCell ref="E2:E3"/>
    <mergeCell ref="F2:H2"/>
    <mergeCell ref="I2:I3"/>
    <mergeCell ref="J2:M2"/>
    <mergeCell ref="N2:Q2"/>
    <mergeCell ref="B17:D17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6:D16"/>
    <mergeCell ref="B30:D30"/>
    <mergeCell ref="B18:D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8:D38"/>
    <mergeCell ref="B39:D39"/>
    <mergeCell ref="B40:D40"/>
    <mergeCell ref="B43:D43"/>
    <mergeCell ref="B31:D31"/>
    <mergeCell ref="B32:D32"/>
    <mergeCell ref="B34:D34"/>
    <mergeCell ref="B35:D35"/>
    <mergeCell ref="B36:D36"/>
    <mergeCell ref="B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2025-02-05T08:10:30Z</dcterms:modified>
</cp:coreProperties>
</file>