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44" i="1" l="1"/>
  <c r="Q45" i="1" s="1"/>
  <c r="P44" i="1"/>
  <c r="P45" i="1" s="1"/>
  <c r="O44" i="1"/>
  <c r="O45" i="1" s="1"/>
  <c r="N44" i="1"/>
  <c r="N45" i="1" s="1"/>
  <c r="M44" i="1"/>
  <c r="M45" i="1" s="1"/>
  <c r="L44" i="1"/>
  <c r="L45" i="1" s="1"/>
  <c r="K44" i="1"/>
  <c r="K45" i="1" s="1"/>
  <c r="J44" i="1"/>
  <c r="J45" i="1" s="1"/>
  <c r="I44" i="1"/>
  <c r="I45" i="1" s="1"/>
  <c r="H44" i="1"/>
  <c r="H45" i="1" s="1"/>
  <c r="G44" i="1"/>
  <c r="G45" i="1" s="1"/>
  <c r="F44" i="1"/>
  <c r="F45" i="1" s="1"/>
  <c r="Q41" i="1"/>
  <c r="P41" i="1"/>
  <c r="O41" i="1"/>
  <c r="N41" i="1"/>
  <c r="M41" i="1"/>
  <c r="L41" i="1"/>
  <c r="K41" i="1"/>
  <c r="J41" i="1"/>
  <c r="I41" i="1"/>
  <c r="H41" i="1"/>
  <c r="G41" i="1"/>
  <c r="F41" i="1"/>
  <c r="Q32" i="1"/>
  <c r="P32" i="1"/>
  <c r="O32" i="1"/>
  <c r="N32" i="1"/>
  <c r="M32" i="1"/>
  <c r="L32" i="1"/>
  <c r="K32" i="1"/>
  <c r="J32" i="1"/>
  <c r="I32" i="1"/>
  <c r="H32" i="1"/>
  <c r="G32" i="1"/>
  <c r="F32" i="1"/>
  <c r="Q27" i="1"/>
  <c r="P27" i="1"/>
  <c r="O27" i="1"/>
  <c r="N27" i="1"/>
  <c r="M27" i="1"/>
  <c r="L27" i="1"/>
  <c r="K27" i="1"/>
  <c r="J27" i="1"/>
  <c r="I27" i="1"/>
  <c r="H27" i="1"/>
  <c r="G27" i="1"/>
  <c r="F27" i="1"/>
  <c r="Q17" i="1"/>
  <c r="P17" i="1"/>
  <c r="O17" i="1"/>
  <c r="N17" i="1"/>
  <c r="M17" i="1"/>
  <c r="L17" i="1"/>
  <c r="K17" i="1"/>
  <c r="J17" i="1"/>
  <c r="I17" i="1"/>
  <c r="H17" i="1"/>
  <c r="G17" i="1"/>
  <c r="F17" i="1"/>
  <c r="Q13" i="1"/>
  <c r="P13" i="1"/>
  <c r="O13" i="1"/>
  <c r="N13" i="1"/>
  <c r="M13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<sst xmlns="http://schemas.openxmlformats.org/spreadsheetml/2006/main" count="61" uniqueCount="56">
  <si>
    <t>№ рец.</t>
  </si>
  <si>
    <t>Прием пищи, наименование блюда</t>
  </si>
  <si>
    <t>Масса порции</t>
  </si>
  <si>
    <t>Пищевые вещества  ( г)</t>
  </si>
  <si>
    <t>Энергитическая ценность (ккал)</t>
  </si>
  <si>
    <t>Витамины(мг)</t>
  </si>
  <si>
    <t>Минеральные вещества (мг)</t>
  </si>
  <si>
    <t xml:space="preserve">      Б</t>
  </si>
  <si>
    <t xml:space="preserve">   Ж</t>
  </si>
  <si>
    <t xml:space="preserve">  У</t>
  </si>
  <si>
    <t xml:space="preserve">  В1</t>
  </si>
  <si>
    <t>С</t>
  </si>
  <si>
    <t>А</t>
  </si>
  <si>
    <t>Е</t>
  </si>
  <si>
    <t>Ca</t>
  </si>
  <si>
    <t>P</t>
  </si>
  <si>
    <t>Mg</t>
  </si>
  <si>
    <t>Fe</t>
  </si>
  <si>
    <t>Завтрак</t>
  </si>
  <si>
    <t>Масло сливочное 72,5 % жирности</t>
  </si>
  <si>
    <t>Сыр Российский</t>
  </si>
  <si>
    <t>Каша молочная манная</t>
  </si>
  <si>
    <t>Чай с сахором и лимоном</t>
  </si>
  <si>
    <t>200/10/7</t>
  </si>
  <si>
    <t>Хлеб пшеничный 1 сорт</t>
  </si>
  <si>
    <t>Хлеб ржано-пшеничный</t>
  </si>
  <si>
    <t>Всего в Завтрак</t>
  </si>
  <si>
    <t>2-й  Завтрак</t>
  </si>
  <si>
    <t>200/1шт</t>
  </si>
  <si>
    <t>Всего в 2-й завтак</t>
  </si>
  <si>
    <t xml:space="preserve">Обед </t>
  </si>
  <si>
    <t xml:space="preserve">Помидоры свежие </t>
  </si>
  <si>
    <t>Суп картофельный с горохом</t>
  </si>
  <si>
    <t>рагу  из мясо цыпленка бройлерный</t>
  </si>
  <si>
    <t>100/200</t>
  </si>
  <si>
    <t xml:space="preserve">Соус сметанный с томатом </t>
  </si>
  <si>
    <t>Компот из сухофруктов</t>
  </si>
  <si>
    <t xml:space="preserve">Каша вязкая пшенная </t>
  </si>
  <si>
    <t xml:space="preserve">Всего в обед </t>
  </si>
  <si>
    <t>Полдник</t>
  </si>
  <si>
    <t>Сырники из творога со сгущенным молоком</t>
  </si>
  <si>
    <t>150/20</t>
  </si>
  <si>
    <t>Молоко витаменизированное</t>
  </si>
  <si>
    <t>Всего в Полдник</t>
  </si>
  <si>
    <t>Ужин</t>
  </si>
  <si>
    <t>Каша вязкая пшеничная</t>
  </si>
  <si>
    <t>Горошек зеленый консервированный</t>
  </si>
  <si>
    <t>Шницель из говядины</t>
  </si>
  <si>
    <t xml:space="preserve">Сок фруктовый </t>
  </si>
  <si>
    <t xml:space="preserve">Всего в Ужин </t>
  </si>
  <si>
    <t>2-й  Ужин</t>
  </si>
  <si>
    <t>Ряженка 2,5% жирности</t>
  </si>
  <si>
    <t xml:space="preserve">Всего в 2-й Ужин </t>
  </si>
  <si>
    <t>Всего в 1 неделю понедельник</t>
  </si>
  <si>
    <t>Меню на 1 неделю понедельник 19.05.2025 год</t>
  </si>
  <si>
    <t>Фрукты свежие 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</si>
</sst>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3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3" xfId="0" applyFont="1" applyBorder="1"/>
    <xf numFmtId="0" fontId="6" fillId="3" borderId="13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0" borderId="13" xfId="0" applyFont="1" applyFill="1" applyBorder="1"/>
    <xf numFmtId="0" fontId="7" fillId="3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0" xfId="0" applyFont="1" applyFill="1"/>
    <xf numFmtId="0" fontId="8" fillId="0" borderId="15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6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B15" sqref="B15"/>
    </sheetView>
  </sheetViews>
  <sheetFormatPr defaultRowHeight="15" x14ac:dyDescent="0.25"/>
  <sheetData>
    <row r="1" spans="1:18" ht="15.75" x14ac:dyDescent="0.25">
      <c r="A1" s="83" t="s">
        <v>54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15.75" x14ac:dyDescent="0.25">
      <c r="A2" s="84" t="s">
        <v>0</v>
      </c>
      <c r="B2" s="86" t="s">
        <v>1</v>
      </c>
      <c r="C2" s="87"/>
      <c r="D2" s="84"/>
      <c r="E2" s="90" t="s">
        <v>2</v>
      </c>
      <c r="F2" s="92" t="s">
        <v>3</v>
      </c>
      <c r="G2" s="93"/>
      <c r="H2" s="94"/>
      <c r="I2" s="90" t="s">
        <v>4</v>
      </c>
      <c r="J2" s="92" t="s">
        <v>5</v>
      </c>
      <c r="K2" s="93"/>
      <c r="L2" s="93"/>
      <c r="M2" s="94"/>
      <c r="N2" s="92" t="s">
        <v>6</v>
      </c>
      <c r="O2" s="93"/>
      <c r="P2" s="93"/>
      <c r="Q2" s="94"/>
      <c r="R2" s="1"/>
    </row>
    <row r="3" spans="1:18" ht="15.75" x14ac:dyDescent="0.25">
      <c r="A3" s="85"/>
      <c r="B3" s="88"/>
      <c r="C3" s="89"/>
      <c r="D3" s="85"/>
      <c r="E3" s="91"/>
      <c r="F3" s="2" t="s">
        <v>7</v>
      </c>
      <c r="G3" s="2" t="s">
        <v>8</v>
      </c>
      <c r="H3" s="2" t="s">
        <v>9</v>
      </c>
      <c r="I3" s="91"/>
      <c r="J3" s="3" t="s">
        <v>10</v>
      </c>
      <c r="K3" s="3" t="s">
        <v>11</v>
      </c>
      <c r="L3" s="3" t="s">
        <v>12</v>
      </c>
      <c r="M3" s="4" t="s">
        <v>13</v>
      </c>
      <c r="N3" s="5" t="s">
        <v>14</v>
      </c>
      <c r="O3" s="6" t="s">
        <v>15</v>
      </c>
      <c r="P3" s="6" t="s">
        <v>16</v>
      </c>
      <c r="Q3" s="4" t="s">
        <v>17</v>
      </c>
      <c r="R3" s="1"/>
    </row>
    <row r="4" spans="1:18" x14ac:dyDescent="0.25">
      <c r="A4" s="7">
        <v>1</v>
      </c>
      <c r="B4" s="95">
        <v>2</v>
      </c>
      <c r="C4" s="96"/>
      <c r="D4" s="97"/>
      <c r="E4" s="7">
        <v>3</v>
      </c>
      <c r="F4" s="7">
        <v>4</v>
      </c>
      <c r="G4" s="7">
        <v>5</v>
      </c>
      <c r="H4" s="8">
        <v>6</v>
      </c>
      <c r="I4" s="9">
        <v>7</v>
      </c>
      <c r="J4" s="8">
        <v>8</v>
      </c>
      <c r="K4" s="8">
        <v>9</v>
      </c>
      <c r="L4" s="8">
        <v>10</v>
      </c>
      <c r="M4" s="10">
        <v>11</v>
      </c>
      <c r="N4" s="8">
        <v>12</v>
      </c>
      <c r="O4" s="8">
        <v>13</v>
      </c>
      <c r="P4" s="8">
        <v>14</v>
      </c>
      <c r="Q4" s="11">
        <v>15</v>
      </c>
      <c r="R4" s="1"/>
    </row>
    <row r="5" spans="1:18" ht="15.75" x14ac:dyDescent="0.25">
      <c r="A5" s="12"/>
      <c r="B5" s="62" t="s">
        <v>18</v>
      </c>
      <c r="C5" s="63"/>
      <c r="D5" s="6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"/>
    </row>
    <row r="6" spans="1:18" ht="15.75" x14ac:dyDescent="0.25">
      <c r="A6" s="12">
        <v>10</v>
      </c>
      <c r="B6" s="59" t="s">
        <v>19</v>
      </c>
      <c r="C6" s="60"/>
      <c r="D6" s="61"/>
      <c r="E6" s="13">
        <v>10</v>
      </c>
      <c r="F6" s="13">
        <v>0.1</v>
      </c>
      <c r="G6" s="14">
        <v>7.25</v>
      </c>
      <c r="H6" s="13">
        <v>0.14000000000000001</v>
      </c>
      <c r="I6" s="13">
        <v>66.2</v>
      </c>
      <c r="J6" s="15">
        <v>0</v>
      </c>
      <c r="K6" s="15">
        <v>0</v>
      </c>
      <c r="L6" s="13">
        <v>7.0000000000000007E-2</v>
      </c>
      <c r="M6" s="13">
        <v>0.1</v>
      </c>
      <c r="N6" s="13">
        <v>1.58</v>
      </c>
      <c r="O6" s="13">
        <v>2.2599999999999998</v>
      </c>
      <c r="P6" s="13">
        <v>0.03</v>
      </c>
      <c r="Q6" s="13">
        <v>0.01</v>
      </c>
      <c r="R6" s="1"/>
    </row>
    <row r="7" spans="1:18" ht="15.75" x14ac:dyDescent="0.25">
      <c r="A7" s="12">
        <v>11</v>
      </c>
      <c r="B7" s="59" t="s">
        <v>20</v>
      </c>
      <c r="C7" s="60"/>
      <c r="D7" s="61"/>
      <c r="E7" s="16">
        <v>15</v>
      </c>
      <c r="F7" s="13">
        <v>3.48</v>
      </c>
      <c r="G7" s="13">
        <v>4.42</v>
      </c>
      <c r="H7" s="15">
        <v>0</v>
      </c>
      <c r="I7" s="13">
        <v>54</v>
      </c>
      <c r="J7" s="15">
        <v>0</v>
      </c>
      <c r="K7" s="13">
        <v>0.02</v>
      </c>
      <c r="L7" s="13">
        <v>0.05</v>
      </c>
      <c r="M7" s="13">
        <v>0.02</v>
      </c>
      <c r="N7" s="13">
        <v>105</v>
      </c>
      <c r="O7" s="13">
        <v>60</v>
      </c>
      <c r="P7" s="13">
        <v>100</v>
      </c>
      <c r="Q7" s="13">
        <v>0.2</v>
      </c>
      <c r="R7" s="1"/>
    </row>
    <row r="8" spans="1:18" ht="15.75" x14ac:dyDescent="0.25">
      <c r="A8" s="17">
        <v>125</v>
      </c>
      <c r="B8" s="98" t="s">
        <v>21</v>
      </c>
      <c r="C8" s="99"/>
      <c r="D8" s="100"/>
      <c r="E8" s="18">
        <v>250</v>
      </c>
      <c r="F8" s="18">
        <v>6.32</v>
      </c>
      <c r="G8" s="18">
        <v>10.55</v>
      </c>
      <c r="H8" s="18">
        <v>40.22</v>
      </c>
      <c r="I8" s="18">
        <v>280</v>
      </c>
      <c r="J8" s="18">
        <v>0.17</v>
      </c>
      <c r="K8" s="18">
        <v>0.52</v>
      </c>
      <c r="L8" s="18">
        <v>0.01</v>
      </c>
      <c r="M8" s="18">
        <v>1</v>
      </c>
      <c r="N8" s="18">
        <v>114.01</v>
      </c>
      <c r="O8" s="18">
        <v>200.15</v>
      </c>
      <c r="P8" s="18">
        <v>0.96</v>
      </c>
      <c r="Q8" s="18">
        <v>0.01</v>
      </c>
      <c r="R8" s="19"/>
    </row>
    <row r="9" spans="1:18" ht="15.75" x14ac:dyDescent="0.25">
      <c r="A9" s="12"/>
      <c r="B9" s="20"/>
      <c r="C9" s="20"/>
      <c r="D9" s="20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"/>
    </row>
    <row r="10" spans="1:18" ht="15.75" x14ac:dyDescent="0.25">
      <c r="A10" s="12">
        <v>262</v>
      </c>
      <c r="B10" s="80" t="s">
        <v>22</v>
      </c>
      <c r="C10" s="81"/>
      <c r="D10" s="82"/>
      <c r="E10" s="21" t="s">
        <v>23</v>
      </c>
      <c r="F10" s="13">
        <v>0.13</v>
      </c>
      <c r="G10" s="13">
        <v>0.02</v>
      </c>
      <c r="H10" s="13">
        <v>30.4</v>
      </c>
      <c r="I10" s="13">
        <v>62</v>
      </c>
      <c r="J10" s="13">
        <v>0.01</v>
      </c>
      <c r="K10" s="13">
        <v>0.26</v>
      </c>
      <c r="L10" s="13">
        <v>0.01</v>
      </c>
      <c r="M10" s="13"/>
      <c r="N10" s="13">
        <v>40.06</v>
      </c>
      <c r="O10" s="13">
        <v>20.149999999999999</v>
      </c>
      <c r="P10" s="13">
        <v>1.5</v>
      </c>
      <c r="Q10" s="13">
        <v>0.3</v>
      </c>
      <c r="R10" s="22"/>
    </row>
    <row r="11" spans="1:18" ht="15.75" x14ac:dyDescent="0.25">
      <c r="A11" s="12"/>
      <c r="B11" s="65" t="s">
        <v>24</v>
      </c>
      <c r="C11" s="66"/>
      <c r="D11" s="67"/>
      <c r="E11" s="13">
        <v>60</v>
      </c>
      <c r="F11" s="13">
        <v>4.92</v>
      </c>
      <c r="G11" s="13">
        <v>0.6</v>
      </c>
      <c r="H11" s="13">
        <v>30.78</v>
      </c>
      <c r="I11" s="13">
        <v>145.19999999999999</v>
      </c>
      <c r="J11" s="13">
        <v>0.02</v>
      </c>
      <c r="K11" s="13">
        <v>0.4</v>
      </c>
      <c r="L11" s="13">
        <v>0.02</v>
      </c>
      <c r="M11" s="13">
        <v>0.48</v>
      </c>
      <c r="N11" s="13">
        <v>34.4</v>
      </c>
      <c r="O11" s="13">
        <v>71.2</v>
      </c>
      <c r="P11" s="13">
        <v>20</v>
      </c>
      <c r="Q11" s="13">
        <v>1.6</v>
      </c>
      <c r="R11" s="1"/>
    </row>
    <row r="12" spans="1:18" ht="15.75" x14ac:dyDescent="0.25">
      <c r="A12" s="12"/>
      <c r="B12" s="65" t="s">
        <v>25</v>
      </c>
      <c r="C12" s="66"/>
      <c r="D12" s="67"/>
      <c r="E12" s="16">
        <v>50</v>
      </c>
      <c r="F12" s="13">
        <v>3.25</v>
      </c>
      <c r="G12" s="13">
        <v>2.5499999999999998</v>
      </c>
      <c r="H12" s="13">
        <v>20.75</v>
      </c>
      <c r="I12" s="13">
        <v>106</v>
      </c>
      <c r="J12" s="13">
        <v>0.03</v>
      </c>
      <c r="K12" s="13">
        <v>0.06</v>
      </c>
      <c r="L12" s="13">
        <v>0</v>
      </c>
      <c r="M12" s="13">
        <v>0.66</v>
      </c>
      <c r="N12" s="13">
        <v>10.6</v>
      </c>
      <c r="O12" s="13">
        <v>47.4</v>
      </c>
      <c r="P12" s="13">
        <v>14.1</v>
      </c>
      <c r="Q12" s="13">
        <v>1.17</v>
      </c>
      <c r="R12" s="23"/>
    </row>
    <row r="13" spans="1:18" ht="15.75" x14ac:dyDescent="0.25">
      <c r="A13" s="12"/>
      <c r="B13" s="56" t="s">
        <v>26</v>
      </c>
      <c r="C13" s="57"/>
      <c r="D13" s="58"/>
      <c r="E13" s="24">
        <v>602</v>
      </c>
      <c r="F13" s="25">
        <f>SUM(F6:F12)</f>
        <v>18.200000000000003</v>
      </c>
      <c r="G13" s="25">
        <f t="shared" ref="G13:Q13" si="0">SUM(G6:G12)</f>
        <v>25.39</v>
      </c>
      <c r="H13" s="25">
        <f t="shared" si="0"/>
        <v>122.28999999999999</v>
      </c>
      <c r="I13" s="25">
        <f t="shared" si="0"/>
        <v>713.4</v>
      </c>
      <c r="J13" s="25">
        <f t="shared" si="0"/>
        <v>0.23</v>
      </c>
      <c r="K13" s="25">
        <f t="shared" si="0"/>
        <v>1.2600000000000002</v>
      </c>
      <c r="L13" s="25">
        <f t="shared" si="0"/>
        <v>0.16</v>
      </c>
      <c r="M13" s="25">
        <f t="shared" si="0"/>
        <v>2.2600000000000002</v>
      </c>
      <c r="N13" s="25">
        <f t="shared" si="0"/>
        <v>305.64999999999998</v>
      </c>
      <c r="O13" s="25">
        <f t="shared" si="0"/>
        <v>401.15999999999997</v>
      </c>
      <c r="P13" s="25">
        <f t="shared" si="0"/>
        <v>136.59</v>
      </c>
      <c r="Q13" s="25">
        <f t="shared" si="0"/>
        <v>3.29</v>
      </c>
      <c r="R13" s="1"/>
    </row>
    <row r="14" spans="1:18" ht="15.75" x14ac:dyDescent="0.25">
      <c r="A14" s="12"/>
      <c r="B14" s="62" t="s">
        <v>27</v>
      </c>
      <c r="C14" s="63"/>
      <c r="D14" s="64"/>
      <c r="E14" s="13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"/>
    </row>
    <row r="15" spans="1:18" ht="15.75" x14ac:dyDescent="0.25">
      <c r="A15" s="12">
        <v>231</v>
      </c>
      <c r="B15" s="26" t="s">
        <v>55</v>
      </c>
      <c r="C15" s="20"/>
      <c r="D15" s="20"/>
      <c r="E15" s="13" t="s">
        <v>28</v>
      </c>
      <c r="F15" s="13">
        <v>0.8</v>
      </c>
      <c r="G15" s="13">
        <v>0</v>
      </c>
      <c r="H15" s="13">
        <v>19.600000000000001</v>
      </c>
      <c r="I15" s="13">
        <v>94</v>
      </c>
      <c r="J15" s="13">
        <v>0.03</v>
      </c>
      <c r="K15" s="13">
        <v>20</v>
      </c>
      <c r="L15" s="13">
        <v>0.03</v>
      </c>
      <c r="M15" s="13">
        <v>0.4</v>
      </c>
      <c r="N15" s="13">
        <v>20.6</v>
      </c>
      <c r="O15" s="13">
        <v>10.7</v>
      </c>
      <c r="P15" s="13">
        <v>11.7</v>
      </c>
      <c r="Q15" s="13">
        <v>0.27</v>
      </c>
      <c r="R15" s="27"/>
    </row>
    <row r="16" spans="1:18" ht="15.75" x14ac:dyDescent="0.25">
      <c r="A16" s="12"/>
      <c r="B16" s="65"/>
      <c r="C16" s="66"/>
      <c r="D16" s="67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"/>
    </row>
    <row r="17" spans="1:18" ht="15.75" x14ac:dyDescent="0.25">
      <c r="A17" s="12"/>
      <c r="B17" s="56" t="s">
        <v>29</v>
      </c>
      <c r="C17" s="57"/>
      <c r="D17" s="58"/>
      <c r="E17" s="28">
        <v>200</v>
      </c>
      <c r="F17" s="25">
        <f t="shared" ref="F17:Q17" si="1">SUM(F15:F16)</f>
        <v>0.8</v>
      </c>
      <c r="G17" s="25">
        <f t="shared" si="1"/>
        <v>0</v>
      </c>
      <c r="H17" s="25">
        <f t="shared" si="1"/>
        <v>19.600000000000001</v>
      </c>
      <c r="I17" s="25">
        <f t="shared" si="1"/>
        <v>94</v>
      </c>
      <c r="J17" s="25">
        <f t="shared" si="1"/>
        <v>0.03</v>
      </c>
      <c r="K17" s="25">
        <f t="shared" si="1"/>
        <v>20</v>
      </c>
      <c r="L17" s="25">
        <f t="shared" si="1"/>
        <v>0.03</v>
      </c>
      <c r="M17" s="25">
        <f t="shared" si="1"/>
        <v>0.4</v>
      </c>
      <c r="N17" s="25">
        <f t="shared" si="1"/>
        <v>20.6</v>
      </c>
      <c r="O17" s="25">
        <f t="shared" si="1"/>
        <v>10.7</v>
      </c>
      <c r="P17" s="25">
        <f t="shared" si="1"/>
        <v>11.7</v>
      </c>
      <c r="Q17" s="25">
        <f t="shared" si="1"/>
        <v>0.27</v>
      </c>
      <c r="R17" s="1"/>
    </row>
    <row r="18" spans="1:18" ht="15.75" x14ac:dyDescent="0.25">
      <c r="A18" s="29"/>
      <c r="B18" s="62" t="s">
        <v>30</v>
      </c>
      <c r="C18" s="63"/>
      <c r="D18" s="64"/>
      <c r="E18" s="30"/>
      <c r="F18" s="31"/>
      <c r="G18" s="32"/>
      <c r="H18" s="30"/>
      <c r="I18" s="31"/>
      <c r="J18" s="30"/>
      <c r="K18" s="31"/>
      <c r="L18" s="30"/>
      <c r="M18" s="31"/>
      <c r="N18" s="30"/>
      <c r="O18" s="31"/>
      <c r="P18" s="30"/>
      <c r="Q18" s="30"/>
      <c r="R18" s="1"/>
    </row>
    <row r="19" spans="1:18" ht="15.75" x14ac:dyDescent="0.25">
      <c r="A19" s="12">
        <v>54</v>
      </c>
      <c r="B19" s="65" t="s">
        <v>31</v>
      </c>
      <c r="C19" s="66"/>
      <c r="D19" s="67"/>
      <c r="E19" s="13">
        <v>100</v>
      </c>
      <c r="F19" s="13">
        <v>3.1</v>
      </c>
      <c r="G19" s="13">
        <v>0</v>
      </c>
      <c r="H19" s="13">
        <v>3.8</v>
      </c>
      <c r="I19" s="13">
        <v>22</v>
      </c>
      <c r="J19" s="13">
        <v>0.01</v>
      </c>
      <c r="K19" s="13">
        <v>12</v>
      </c>
      <c r="L19" s="13">
        <v>0.02</v>
      </c>
      <c r="M19" s="13">
        <v>0.04</v>
      </c>
      <c r="N19" s="13">
        <v>30.6</v>
      </c>
      <c r="O19" s="13">
        <v>20.399999999999999</v>
      </c>
      <c r="P19" s="13">
        <v>10.199999999999999</v>
      </c>
      <c r="Q19" s="13">
        <v>0.78</v>
      </c>
      <c r="R19" s="1"/>
    </row>
    <row r="20" spans="1:18" ht="15.75" x14ac:dyDescent="0.25">
      <c r="A20" s="12">
        <v>78</v>
      </c>
      <c r="B20" s="77" t="s">
        <v>32</v>
      </c>
      <c r="C20" s="78"/>
      <c r="D20" s="79"/>
      <c r="E20" s="13">
        <v>300</v>
      </c>
      <c r="F20" s="13">
        <v>7.5</v>
      </c>
      <c r="G20" s="13">
        <v>6.32</v>
      </c>
      <c r="H20" s="13">
        <v>19.82</v>
      </c>
      <c r="I20" s="13">
        <v>177</v>
      </c>
      <c r="J20" s="13">
        <v>0.06</v>
      </c>
      <c r="K20" s="13">
        <v>2</v>
      </c>
      <c r="L20" s="13">
        <v>0.03</v>
      </c>
      <c r="M20" s="15">
        <v>0</v>
      </c>
      <c r="N20" s="13">
        <v>15.66</v>
      </c>
      <c r="O20" s="13">
        <v>59.34</v>
      </c>
      <c r="P20" s="13">
        <v>2.4</v>
      </c>
      <c r="Q20" s="13">
        <v>0.01</v>
      </c>
      <c r="R20" s="1"/>
    </row>
    <row r="21" spans="1:18" ht="15.75" x14ac:dyDescent="0.25">
      <c r="A21" s="33">
        <v>197</v>
      </c>
      <c r="B21" s="80" t="s">
        <v>33</v>
      </c>
      <c r="C21" s="81"/>
      <c r="D21" s="82"/>
      <c r="E21" s="21" t="s">
        <v>34</v>
      </c>
      <c r="F21" s="13">
        <v>21.52</v>
      </c>
      <c r="G21" s="13">
        <v>20.079999999999998</v>
      </c>
      <c r="H21" s="13">
        <v>26.05</v>
      </c>
      <c r="I21" s="13">
        <v>355</v>
      </c>
      <c r="J21" s="13">
        <v>0.09</v>
      </c>
      <c r="K21" s="15">
        <v>40.200000000000003</v>
      </c>
      <c r="L21" s="13">
        <v>0.01</v>
      </c>
      <c r="M21" s="15">
        <v>0</v>
      </c>
      <c r="N21" s="13">
        <v>13.29</v>
      </c>
      <c r="O21" s="13">
        <v>185.21</v>
      </c>
      <c r="P21" s="13">
        <v>3.56</v>
      </c>
      <c r="Q21" s="13">
        <v>0.01</v>
      </c>
      <c r="R21" s="34"/>
    </row>
    <row r="22" spans="1:18" ht="15.75" x14ac:dyDescent="0.25">
      <c r="A22" s="12">
        <v>223</v>
      </c>
      <c r="B22" s="65" t="s">
        <v>35</v>
      </c>
      <c r="C22" s="66"/>
      <c r="D22" s="67"/>
      <c r="E22" s="13">
        <v>50</v>
      </c>
      <c r="F22" s="13"/>
      <c r="G22" s="15"/>
      <c r="H22" s="13"/>
      <c r="I22" s="13"/>
      <c r="J22" s="13">
        <v>1.4999999999999999E-2</v>
      </c>
      <c r="K22" s="13">
        <v>0.67</v>
      </c>
      <c r="L22" s="13">
        <v>16.899999999999999</v>
      </c>
      <c r="M22" s="13">
        <v>14.62</v>
      </c>
      <c r="N22" s="13">
        <v>14.69</v>
      </c>
      <c r="O22" s="13">
        <v>0.89</v>
      </c>
      <c r="P22" s="13">
        <v>0.2</v>
      </c>
      <c r="Q22" s="13">
        <v>10.86</v>
      </c>
      <c r="R22" s="1"/>
    </row>
    <row r="23" spans="1:18" ht="15.75" x14ac:dyDescent="0.25">
      <c r="A23" s="12">
        <v>241</v>
      </c>
      <c r="B23" s="65" t="s">
        <v>36</v>
      </c>
      <c r="C23" s="66"/>
      <c r="D23" s="67"/>
      <c r="E23" s="13">
        <v>200</v>
      </c>
      <c r="F23" s="13">
        <v>0.66</v>
      </c>
      <c r="G23" s="13">
        <v>0.1</v>
      </c>
      <c r="H23" s="13">
        <v>32</v>
      </c>
      <c r="I23" s="13">
        <v>132</v>
      </c>
      <c r="J23" s="13">
        <v>0.02</v>
      </c>
      <c r="K23" s="15">
        <v>0.72</v>
      </c>
      <c r="L23" s="13">
        <v>0</v>
      </c>
      <c r="M23" s="13">
        <v>0.5</v>
      </c>
      <c r="N23" s="13">
        <v>32.479999999999997</v>
      </c>
      <c r="O23" s="13">
        <v>0.5</v>
      </c>
      <c r="P23" s="13">
        <v>17.46</v>
      </c>
      <c r="Q23" s="13">
        <v>0.68</v>
      </c>
      <c r="R23" s="35"/>
    </row>
    <row r="24" spans="1:18" ht="15.75" x14ac:dyDescent="0.25">
      <c r="A24" s="12">
        <v>114</v>
      </c>
      <c r="B24" s="36" t="s">
        <v>37</v>
      </c>
      <c r="C24" s="37"/>
      <c r="D24" s="38"/>
      <c r="E24" s="13">
        <v>200</v>
      </c>
      <c r="F24" s="13"/>
      <c r="G24" s="13"/>
      <c r="H24" s="13"/>
      <c r="I24" s="13"/>
      <c r="J24" s="13">
        <v>0.32</v>
      </c>
      <c r="K24" s="15">
        <v>0</v>
      </c>
      <c r="L24" s="13">
        <v>35.4</v>
      </c>
      <c r="M24" s="13">
        <v>0.28000000000000003</v>
      </c>
      <c r="N24" s="13">
        <v>16.61</v>
      </c>
      <c r="O24" s="13">
        <v>182.32</v>
      </c>
      <c r="P24" s="13">
        <v>65.790000000000006</v>
      </c>
      <c r="Q24" s="13">
        <v>2.12</v>
      </c>
      <c r="R24" s="35"/>
    </row>
    <row r="25" spans="1:18" ht="15.75" x14ac:dyDescent="0.25">
      <c r="A25" s="12"/>
      <c r="B25" s="65" t="s">
        <v>25</v>
      </c>
      <c r="C25" s="66"/>
      <c r="D25" s="67"/>
      <c r="E25" s="16">
        <v>50</v>
      </c>
      <c r="F25" s="13">
        <v>3.25</v>
      </c>
      <c r="G25" s="13">
        <v>0.55000000000000004</v>
      </c>
      <c r="H25" s="13">
        <v>20.75</v>
      </c>
      <c r="I25" s="13">
        <v>88</v>
      </c>
      <c r="J25" s="13">
        <v>0.03</v>
      </c>
      <c r="K25" s="13">
        <v>0.06</v>
      </c>
      <c r="L25" s="13">
        <v>0</v>
      </c>
      <c r="M25" s="13">
        <v>0.66</v>
      </c>
      <c r="N25" s="13">
        <v>10.6</v>
      </c>
      <c r="O25" s="13">
        <v>47.4</v>
      </c>
      <c r="P25" s="13">
        <v>14.1</v>
      </c>
      <c r="Q25" s="13">
        <v>1.17</v>
      </c>
      <c r="R25" s="23"/>
    </row>
    <row r="26" spans="1:18" ht="15.75" x14ac:dyDescent="0.25">
      <c r="A26" s="12"/>
      <c r="B26" s="65" t="s">
        <v>24</v>
      </c>
      <c r="C26" s="66"/>
      <c r="D26" s="67"/>
      <c r="E26" s="13">
        <v>80</v>
      </c>
      <c r="F26" s="13">
        <v>6.56</v>
      </c>
      <c r="G26" s="13">
        <v>0.8</v>
      </c>
      <c r="H26" s="13">
        <v>41.04</v>
      </c>
      <c r="I26" s="13">
        <v>193.6</v>
      </c>
      <c r="J26" s="13">
        <v>0.11</v>
      </c>
      <c r="K26" s="15">
        <v>0</v>
      </c>
      <c r="L26" s="13">
        <v>0.01</v>
      </c>
      <c r="M26" s="13">
        <v>0.67</v>
      </c>
      <c r="N26" s="13">
        <v>17.2</v>
      </c>
      <c r="O26" s="13">
        <v>105.6</v>
      </c>
      <c r="P26" s="13">
        <v>10</v>
      </c>
      <c r="Q26" s="13">
        <v>1.6</v>
      </c>
      <c r="R26" s="35"/>
    </row>
    <row r="27" spans="1:18" ht="15.75" x14ac:dyDescent="0.25">
      <c r="A27" s="12"/>
      <c r="B27" s="68" t="s">
        <v>38</v>
      </c>
      <c r="C27" s="69"/>
      <c r="D27" s="70"/>
      <c r="E27" s="25">
        <v>1080</v>
      </c>
      <c r="F27" s="25">
        <f>SUM(F19:F26)</f>
        <v>42.589999999999996</v>
      </c>
      <c r="G27" s="25">
        <f t="shared" ref="G27:Q27" si="2">SUM(G19:G26)</f>
        <v>27.85</v>
      </c>
      <c r="H27" s="25">
        <f t="shared" si="2"/>
        <v>143.46</v>
      </c>
      <c r="I27" s="25">
        <f t="shared" si="2"/>
        <v>967.6</v>
      </c>
      <c r="J27" s="25">
        <f t="shared" si="2"/>
        <v>0.65500000000000003</v>
      </c>
      <c r="K27" s="25">
        <f t="shared" si="2"/>
        <v>55.650000000000006</v>
      </c>
      <c r="L27" s="25">
        <f t="shared" si="2"/>
        <v>52.37</v>
      </c>
      <c r="M27" s="25">
        <f t="shared" si="2"/>
        <v>16.77</v>
      </c>
      <c r="N27" s="25">
        <f t="shared" si="2"/>
        <v>151.13</v>
      </c>
      <c r="O27" s="25">
        <f t="shared" si="2"/>
        <v>601.66</v>
      </c>
      <c r="P27" s="25">
        <f t="shared" si="2"/>
        <v>123.71000000000001</v>
      </c>
      <c r="Q27" s="25">
        <f t="shared" si="2"/>
        <v>17.23</v>
      </c>
      <c r="R27" s="1"/>
    </row>
    <row r="28" spans="1:18" ht="15.75" x14ac:dyDescent="0.25">
      <c r="A28" s="29"/>
      <c r="B28" s="71" t="s">
        <v>39</v>
      </c>
      <c r="C28" s="72"/>
      <c r="D28" s="73"/>
      <c r="E28" s="30"/>
      <c r="F28" s="39"/>
      <c r="G28" s="30"/>
      <c r="H28" s="30"/>
      <c r="I28" s="40"/>
      <c r="J28" s="39"/>
      <c r="K28" s="30"/>
      <c r="L28" s="39"/>
      <c r="M28" s="30"/>
      <c r="N28" s="39"/>
      <c r="O28" s="41"/>
      <c r="P28" s="39"/>
      <c r="Q28" s="30"/>
      <c r="R28" s="1"/>
    </row>
    <row r="29" spans="1:18" ht="15.75" x14ac:dyDescent="0.25">
      <c r="A29" s="42"/>
      <c r="B29" s="43"/>
      <c r="C29" s="44"/>
      <c r="D29" s="44"/>
      <c r="E29" s="41"/>
      <c r="F29" s="39"/>
      <c r="G29" s="41"/>
      <c r="H29" s="41"/>
      <c r="I29" s="31"/>
      <c r="J29" s="39"/>
      <c r="K29" s="41"/>
      <c r="L29" s="39"/>
      <c r="M29" s="41"/>
      <c r="N29" s="39"/>
      <c r="O29" s="41"/>
      <c r="P29" s="39"/>
      <c r="Q29" s="41"/>
      <c r="R29" s="1"/>
    </row>
    <row r="30" spans="1:18" ht="15.75" x14ac:dyDescent="0.25">
      <c r="A30" s="17">
        <v>150</v>
      </c>
      <c r="B30" s="74" t="s">
        <v>40</v>
      </c>
      <c r="C30" s="75"/>
      <c r="D30" s="76"/>
      <c r="E30" s="45" t="s">
        <v>41</v>
      </c>
      <c r="F30" s="18">
        <v>28.58</v>
      </c>
      <c r="G30" s="18">
        <v>21.27</v>
      </c>
      <c r="H30" s="18">
        <v>33.299999999999997</v>
      </c>
      <c r="I30" s="18">
        <v>412</v>
      </c>
      <c r="J30" s="18">
        <v>0.02</v>
      </c>
      <c r="K30" s="18">
        <v>0.37</v>
      </c>
      <c r="L30" s="18">
        <v>0.02</v>
      </c>
      <c r="M30" s="18">
        <v>1.7</v>
      </c>
      <c r="N30" s="18">
        <v>111.43</v>
      </c>
      <c r="O30" s="18">
        <v>109.48</v>
      </c>
      <c r="P30" s="18">
        <v>16.21</v>
      </c>
      <c r="Q30" s="18">
        <v>0.24</v>
      </c>
      <c r="R30" s="1"/>
    </row>
    <row r="31" spans="1:18" ht="15.75" x14ac:dyDescent="0.25">
      <c r="A31" s="12"/>
      <c r="B31" s="65" t="s">
        <v>42</v>
      </c>
      <c r="C31" s="66"/>
      <c r="D31" s="67"/>
      <c r="E31" s="13">
        <v>200</v>
      </c>
      <c r="F31" s="13">
        <v>6</v>
      </c>
      <c r="G31" s="13">
        <v>6.4</v>
      </c>
      <c r="H31" s="13">
        <v>9.4</v>
      </c>
      <c r="I31" s="13">
        <v>120</v>
      </c>
      <c r="J31" s="13">
        <v>0.5</v>
      </c>
      <c r="K31" s="13">
        <v>0.6</v>
      </c>
      <c r="L31" s="13">
        <v>0.06</v>
      </c>
      <c r="M31" s="13">
        <v>0.6</v>
      </c>
      <c r="N31" s="13">
        <v>200.76</v>
      </c>
      <c r="O31" s="13">
        <v>130.65</v>
      </c>
      <c r="P31" s="13">
        <v>20.45</v>
      </c>
      <c r="Q31" s="13">
        <v>0.1</v>
      </c>
      <c r="R31" s="1"/>
    </row>
    <row r="32" spans="1:18" ht="15.75" x14ac:dyDescent="0.25">
      <c r="A32" s="42"/>
      <c r="B32" s="68" t="s">
        <v>43</v>
      </c>
      <c r="C32" s="69"/>
      <c r="D32" s="70"/>
      <c r="E32" s="46">
        <v>370</v>
      </c>
      <c r="F32" s="25">
        <f>SUM(F30:F31)</f>
        <v>34.58</v>
      </c>
      <c r="G32" s="47">
        <f>SUM(G30:G31)</f>
        <v>27.67</v>
      </c>
      <c r="H32" s="46">
        <f>SUM(H30:H31)</f>
        <v>42.699999999999996</v>
      </c>
      <c r="I32" s="48">
        <f>SUM(I30:I31)</f>
        <v>532</v>
      </c>
      <c r="J32" s="46">
        <f t="shared" ref="J32:Q32" si="3">J31</f>
        <v>0.5</v>
      </c>
      <c r="K32" s="46">
        <f t="shared" si="3"/>
        <v>0.6</v>
      </c>
      <c r="L32" s="46">
        <f t="shared" si="3"/>
        <v>0.06</v>
      </c>
      <c r="M32" s="46">
        <f t="shared" si="3"/>
        <v>0.6</v>
      </c>
      <c r="N32" s="46">
        <f t="shared" si="3"/>
        <v>200.76</v>
      </c>
      <c r="O32" s="46">
        <f t="shared" si="3"/>
        <v>130.65</v>
      </c>
      <c r="P32" s="46">
        <f t="shared" si="3"/>
        <v>20.45</v>
      </c>
      <c r="Q32" s="46">
        <f t="shared" si="3"/>
        <v>0.1</v>
      </c>
      <c r="R32" s="1"/>
    </row>
    <row r="33" spans="1:18" ht="15.75" x14ac:dyDescent="0.25">
      <c r="A33" s="49"/>
      <c r="B33" s="62" t="s">
        <v>44</v>
      </c>
      <c r="C33" s="63"/>
      <c r="D33" s="64"/>
      <c r="E33" s="50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24"/>
      <c r="R33" s="1"/>
    </row>
    <row r="34" spans="1:18" ht="15.75" x14ac:dyDescent="0.25">
      <c r="A34" s="12">
        <v>114</v>
      </c>
      <c r="B34" s="59" t="s">
        <v>45</v>
      </c>
      <c r="C34" s="60"/>
      <c r="D34" s="61"/>
      <c r="E34" s="13">
        <v>200</v>
      </c>
      <c r="F34" s="13">
        <v>8.56</v>
      </c>
      <c r="G34" s="13">
        <v>5.88</v>
      </c>
      <c r="H34" s="13">
        <v>53.2</v>
      </c>
      <c r="I34" s="13">
        <v>290</v>
      </c>
      <c r="J34" s="15">
        <v>0.32</v>
      </c>
      <c r="K34" s="15">
        <v>0</v>
      </c>
      <c r="L34" s="13">
        <v>35.4</v>
      </c>
      <c r="M34" s="13">
        <v>0.28000000000000003</v>
      </c>
      <c r="N34" s="13">
        <v>16.61</v>
      </c>
      <c r="O34" s="13">
        <v>182.32</v>
      </c>
      <c r="P34" s="13">
        <v>65.760000000000005</v>
      </c>
      <c r="Q34" s="13">
        <v>2.12</v>
      </c>
      <c r="R34" s="1"/>
    </row>
    <row r="35" spans="1:18" ht="15.75" x14ac:dyDescent="0.25">
      <c r="A35" s="12">
        <v>205</v>
      </c>
      <c r="B35" s="65" t="s">
        <v>46</v>
      </c>
      <c r="C35" s="66"/>
      <c r="D35" s="67"/>
      <c r="E35" s="21">
        <v>100</v>
      </c>
      <c r="F35" s="13">
        <v>3</v>
      </c>
      <c r="G35" s="13">
        <v>0</v>
      </c>
      <c r="H35" s="13">
        <v>6</v>
      </c>
      <c r="I35" s="13">
        <v>35</v>
      </c>
      <c r="J35" s="13">
        <v>0.02</v>
      </c>
      <c r="K35" s="13">
        <v>2</v>
      </c>
      <c r="L35" s="13">
        <v>0.3</v>
      </c>
      <c r="M35" s="13">
        <v>0.38</v>
      </c>
      <c r="N35" s="13">
        <v>4</v>
      </c>
      <c r="O35" s="15">
        <v>62</v>
      </c>
      <c r="P35" s="15">
        <v>17</v>
      </c>
      <c r="Q35" s="15">
        <v>0.7</v>
      </c>
      <c r="R35" s="22"/>
    </row>
    <row r="36" spans="1:18" ht="15.75" x14ac:dyDescent="0.25">
      <c r="A36" s="12">
        <v>181</v>
      </c>
      <c r="B36" s="59" t="s">
        <v>47</v>
      </c>
      <c r="C36" s="60"/>
      <c r="D36" s="61"/>
      <c r="E36" s="16">
        <v>100</v>
      </c>
      <c r="F36" s="13">
        <v>19.73</v>
      </c>
      <c r="G36" s="13">
        <v>26.46</v>
      </c>
      <c r="H36" s="13">
        <v>16.66</v>
      </c>
      <c r="I36" s="13">
        <v>244</v>
      </c>
      <c r="J36" s="13">
        <v>9.2999999999999999E-2</v>
      </c>
      <c r="K36" s="13">
        <v>0.2</v>
      </c>
      <c r="L36" s="13">
        <v>55.72</v>
      </c>
      <c r="M36" s="13">
        <v>3.26</v>
      </c>
      <c r="N36" s="13">
        <v>44.53</v>
      </c>
      <c r="O36" s="13"/>
      <c r="P36" s="13">
        <v>29.66</v>
      </c>
      <c r="Q36" s="13">
        <v>3.05</v>
      </c>
      <c r="R36" s="1"/>
    </row>
    <row r="37" spans="1:18" ht="15.75" x14ac:dyDescent="0.25">
      <c r="A37" s="12">
        <v>223</v>
      </c>
      <c r="B37" s="59" t="s">
        <v>35</v>
      </c>
      <c r="C37" s="60"/>
      <c r="D37" s="61"/>
      <c r="E37" s="16">
        <v>50</v>
      </c>
      <c r="F37" s="13">
        <v>0.95</v>
      </c>
      <c r="G37" s="13">
        <v>2.93</v>
      </c>
      <c r="H37" s="13">
        <v>3.98</v>
      </c>
      <c r="I37" s="13">
        <v>46</v>
      </c>
      <c r="J37" s="13"/>
      <c r="K37" s="13"/>
      <c r="L37" s="13"/>
      <c r="M37" s="13"/>
      <c r="N37" s="13"/>
      <c r="O37" s="13"/>
      <c r="P37" s="13"/>
      <c r="Q37" s="13"/>
      <c r="R37" s="1"/>
    </row>
    <row r="38" spans="1:18" ht="15.75" x14ac:dyDescent="0.25">
      <c r="A38" s="12">
        <v>271</v>
      </c>
      <c r="B38" s="59" t="s">
        <v>48</v>
      </c>
      <c r="C38" s="60"/>
      <c r="D38" s="61"/>
      <c r="E38" s="13">
        <v>200</v>
      </c>
      <c r="F38" s="13">
        <v>0.1</v>
      </c>
      <c r="G38" s="13">
        <v>0</v>
      </c>
      <c r="H38" s="13">
        <v>20.2</v>
      </c>
      <c r="I38" s="13">
        <v>84</v>
      </c>
      <c r="J38" s="13">
        <v>0.01</v>
      </c>
      <c r="K38" s="13">
        <v>1.01</v>
      </c>
      <c r="L38" s="13">
        <v>0.01</v>
      </c>
      <c r="M38" s="13">
        <v>0.1</v>
      </c>
      <c r="N38" s="13">
        <v>11.12</v>
      </c>
      <c r="O38" s="13">
        <v>15.14</v>
      </c>
      <c r="P38" s="13">
        <v>1.44</v>
      </c>
      <c r="Q38" s="13">
        <v>0.2</v>
      </c>
      <c r="R38" s="1"/>
    </row>
    <row r="39" spans="1:18" ht="15.75" x14ac:dyDescent="0.25">
      <c r="A39" s="12"/>
      <c r="B39" s="59" t="s">
        <v>24</v>
      </c>
      <c r="C39" s="60"/>
      <c r="D39" s="61"/>
      <c r="E39" s="13">
        <v>60</v>
      </c>
      <c r="F39" s="13">
        <v>4.92</v>
      </c>
      <c r="G39" s="13">
        <v>0.6</v>
      </c>
      <c r="H39" s="13">
        <v>30.78</v>
      </c>
      <c r="I39" s="13">
        <v>145.19999999999999</v>
      </c>
      <c r="J39" s="13">
        <v>0.02</v>
      </c>
      <c r="K39" s="13">
        <v>0.4</v>
      </c>
      <c r="L39" s="13">
        <v>0.02</v>
      </c>
      <c r="M39" s="13">
        <v>0.48</v>
      </c>
      <c r="N39" s="13">
        <v>34.4</v>
      </c>
      <c r="O39" s="13">
        <v>71.2</v>
      </c>
      <c r="P39" s="13">
        <v>20</v>
      </c>
      <c r="Q39" s="15">
        <v>16</v>
      </c>
      <c r="R39" s="1"/>
    </row>
    <row r="40" spans="1:18" ht="15.75" x14ac:dyDescent="0.25">
      <c r="A40" s="12"/>
      <c r="B40" s="59" t="s">
        <v>25</v>
      </c>
      <c r="C40" s="60"/>
      <c r="D40" s="61"/>
      <c r="E40" s="13">
        <v>20</v>
      </c>
      <c r="F40" s="13">
        <v>1.3</v>
      </c>
      <c r="G40" s="13">
        <v>0.22</v>
      </c>
      <c r="H40" s="13">
        <v>8.3000000000000007</v>
      </c>
      <c r="I40" s="13">
        <v>42.5</v>
      </c>
      <c r="J40" s="13">
        <v>0.02</v>
      </c>
      <c r="K40" s="13">
        <v>0.2</v>
      </c>
      <c r="L40" s="13">
        <v>0.01</v>
      </c>
      <c r="M40" s="13">
        <v>0.42</v>
      </c>
      <c r="N40" s="13">
        <v>13.2</v>
      </c>
      <c r="O40" s="13">
        <v>27.6</v>
      </c>
      <c r="P40" s="13">
        <v>4</v>
      </c>
      <c r="Q40" s="13">
        <v>0.02</v>
      </c>
      <c r="R40" s="1"/>
    </row>
    <row r="41" spans="1:18" ht="15.75" x14ac:dyDescent="0.25">
      <c r="A41" s="52"/>
      <c r="B41" s="56" t="s">
        <v>49</v>
      </c>
      <c r="C41" s="57"/>
      <c r="D41" s="58"/>
      <c r="E41" s="25">
        <v>680</v>
      </c>
      <c r="F41" s="24">
        <f>SUM(F34:F40)</f>
        <v>38.56</v>
      </c>
      <c r="G41" s="25">
        <f>SUM(G34:G40)</f>
        <v>36.090000000000003</v>
      </c>
      <c r="H41" s="24">
        <f>SUM(H34:H40)</f>
        <v>139.12</v>
      </c>
      <c r="I41" s="53">
        <f>SUM(I34:I40)</f>
        <v>886.7</v>
      </c>
      <c r="J41" s="25">
        <f>J35+J36+J38+J39+J40</f>
        <v>0.16299999999999998</v>
      </c>
      <c r="K41" s="24">
        <f>K35+K36+K38+K39+K40</f>
        <v>3.81</v>
      </c>
      <c r="L41" s="24">
        <f>L34+L35+L36+L38+L39+L40</f>
        <v>91.46</v>
      </c>
      <c r="M41" s="24">
        <f>M34+M35+M36+M38+M39+M40</f>
        <v>4.92</v>
      </c>
      <c r="N41" s="24">
        <f>N34+N35+N36+N38+N39+N40</f>
        <v>123.86</v>
      </c>
      <c r="O41" s="24">
        <f>O34+O35+O36+O38+O39+O40</f>
        <v>358.26</v>
      </c>
      <c r="P41" s="24">
        <f>P34+P35+P36+P38+P39+P40</f>
        <v>137.86000000000001</v>
      </c>
      <c r="Q41" s="24">
        <f>Q34+Q35+Q36+Q38</f>
        <v>6.07</v>
      </c>
      <c r="R41" s="1"/>
    </row>
    <row r="42" spans="1:18" ht="15.75" x14ac:dyDescent="0.25">
      <c r="A42" s="12"/>
      <c r="B42" s="62" t="s">
        <v>50</v>
      </c>
      <c r="C42" s="63"/>
      <c r="D42" s="6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"/>
    </row>
    <row r="43" spans="1:18" ht="15.75" x14ac:dyDescent="0.25">
      <c r="A43" s="12">
        <v>262</v>
      </c>
      <c r="B43" s="59" t="s">
        <v>51</v>
      </c>
      <c r="C43" s="60"/>
      <c r="D43" s="61"/>
      <c r="E43" s="30">
        <v>200</v>
      </c>
      <c r="F43" s="13">
        <v>6</v>
      </c>
      <c r="G43" s="13">
        <v>5</v>
      </c>
      <c r="H43" s="13">
        <v>8.4</v>
      </c>
      <c r="I43" s="54">
        <v>102</v>
      </c>
      <c r="J43" s="13">
        <v>0.3</v>
      </c>
      <c r="K43" s="13">
        <v>0.01</v>
      </c>
      <c r="L43" s="13">
        <v>0.02</v>
      </c>
      <c r="M43" s="13">
        <v>0.3</v>
      </c>
      <c r="N43" s="13">
        <v>148</v>
      </c>
      <c r="O43" s="13">
        <v>180</v>
      </c>
      <c r="P43" s="13">
        <v>1</v>
      </c>
      <c r="Q43" s="13">
        <v>0.01</v>
      </c>
      <c r="R43" s="1"/>
    </row>
    <row r="44" spans="1:18" ht="15.75" x14ac:dyDescent="0.25">
      <c r="A44" s="12"/>
      <c r="B44" s="56" t="s">
        <v>52</v>
      </c>
      <c r="C44" s="57"/>
      <c r="D44" s="58"/>
      <c r="E44" s="25">
        <v>200</v>
      </c>
      <c r="F44" s="25">
        <f>F43</f>
        <v>6</v>
      </c>
      <c r="G44" s="25">
        <f>G43</f>
        <v>5</v>
      </c>
      <c r="H44" s="25">
        <f>H43</f>
        <v>8.4</v>
      </c>
      <c r="I44" s="51">
        <f>I43</f>
        <v>102</v>
      </c>
      <c r="J44" s="25">
        <f t="shared" ref="J44:Q44" si="4">J43</f>
        <v>0.3</v>
      </c>
      <c r="K44" s="25">
        <f t="shared" si="4"/>
        <v>0.01</v>
      </c>
      <c r="L44" s="25">
        <f t="shared" si="4"/>
        <v>0.02</v>
      </c>
      <c r="M44" s="25">
        <f t="shared" si="4"/>
        <v>0.3</v>
      </c>
      <c r="N44" s="25">
        <f t="shared" si="4"/>
        <v>148</v>
      </c>
      <c r="O44" s="25">
        <f t="shared" si="4"/>
        <v>180</v>
      </c>
      <c r="P44" s="25">
        <f t="shared" si="4"/>
        <v>1</v>
      </c>
      <c r="Q44" s="24">
        <f t="shared" si="4"/>
        <v>0.01</v>
      </c>
      <c r="R44" s="1"/>
    </row>
    <row r="45" spans="1:18" ht="15.75" x14ac:dyDescent="0.25">
      <c r="A45" s="12"/>
      <c r="B45" s="56" t="s">
        <v>53</v>
      </c>
      <c r="C45" s="57"/>
      <c r="D45" s="58"/>
      <c r="E45" s="24">
        <v>3132</v>
      </c>
      <c r="F45" s="25">
        <f t="shared" ref="F45:Q45" si="5">F44+F41+F32+F27+F17+F13</f>
        <v>140.72999999999999</v>
      </c>
      <c r="G45" s="25">
        <f t="shared" si="5"/>
        <v>122.00000000000001</v>
      </c>
      <c r="H45" s="25">
        <f t="shared" si="5"/>
        <v>475.57000000000005</v>
      </c>
      <c r="I45" s="51">
        <f t="shared" si="5"/>
        <v>3295.7000000000003</v>
      </c>
      <c r="J45" s="25">
        <f t="shared" si="5"/>
        <v>1.8779999999999999</v>
      </c>
      <c r="K45" s="25">
        <f t="shared" si="5"/>
        <v>81.330000000000013</v>
      </c>
      <c r="L45" s="25">
        <f t="shared" si="5"/>
        <v>144.1</v>
      </c>
      <c r="M45" s="25">
        <f t="shared" si="5"/>
        <v>25.25</v>
      </c>
      <c r="N45" s="25">
        <f t="shared" si="5"/>
        <v>950</v>
      </c>
      <c r="O45" s="25">
        <f t="shared" si="5"/>
        <v>1682.4299999999998</v>
      </c>
      <c r="P45" s="25">
        <f t="shared" si="5"/>
        <v>431.30999999999995</v>
      </c>
      <c r="Q45" s="24">
        <f t="shared" si="5"/>
        <v>26.97</v>
      </c>
      <c r="R45" s="1"/>
    </row>
    <row r="46" spans="1:18" ht="15.75" x14ac:dyDescent="0.25">
      <c r="A46" s="55"/>
      <c r="B46" s="44"/>
      <c r="C46" s="44"/>
      <c r="D46" s="44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1"/>
    </row>
  </sheetData>
  <mergeCells count="46">
    <mergeCell ref="B10:D10"/>
    <mergeCell ref="A1:R1"/>
    <mergeCell ref="A2:A3"/>
    <mergeCell ref="B2:D3"/>
    <mergeCell ref="E2:E3"/>
    <mergeCell ref="F2:H2"/>
    <mergeCell ref="I2:I3"/>
    <mergeCell ref="J2:M2"/>
    <mergeCell ref="N2:Q2"/>
    <mergeCell ref="B4:D4"/>
    <mergeCell ref="B5:D5"/>
    <mergeCell ref="B6:D6"/>
    <mergeCell ref="B7:D7"/>
    <mergeCell ref="B8:D8"/>
    <mergeCell ref="B23:D23"/>
    <mergeCell ref="B11:D11"/>
    <mergeCell ref="B12:D12"/>
    <mergeCell ref="B13:D13"/>
    <mergeCell ref="B14:D14"/>
    <mergeCell ref="B16:D16"/>
    <mergeCell ref="B17:D17"/>
    <mergeCell ref="B18:D18"/>
    <mergeCell ref="B19:D19"/>
    <mergeCell ref="B20:D20"/>
    <mergeCell ref="B21:D21"/>
    <mergeCell ref="B22:D22"/>
    <mergeCell ref="B37:D37"/>
    <mergeCell ref="B25:D25"/>
    <mergeCell ref="B26:D26"/>
    <mergeCell ref="B27:D27"/>
    <mergeCell ref="B28:D28"/>
    <mergeCell ref="B30:D30"/>
    <mergeCell ref="B31:D31"/>
    <mergeCell ref="B32:D32"/>
    <mergeCell ref="B33:D33"/>
    <mergeCell ref="B34:D34"/>
    <mergeCell ref="B35:D35"/>
    <mergeCell ref="B36:D36"/>
    <mergeCell ref="B44:D44"/>
    <mergeCell ref="B45:D45"/>
    <mergeCell ref="B38:D38"/>
    <mergeCell ref="B39:D39"/>
    <mergeCell ref="B40:D40"/>
    <mergeCell ref="B41:D41"/>
    <mergeCell ref="B42:D42"/>
    <mergeCell ref="B43: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2025-05-23T06:42:45Z</dcterms:modified>
</cp:coreProperties>
</file>