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44" i="1" l="1"/>
  <c r="Q45" i="1" s="1"/>
  <c r="P44" i="1"/>
  <c r="P45" i="1" s="1"/>
  <c r="O44" i="1"/>
  <c r="O45" i="1" s="1"/>
  <c r="N44" i="1"/>
  <c r="N45" i="1" s="1"/>
  <c r="M44" i="1"/>
  <c r="M45" i="1" s="1"/>
  <c r="L44" i="1"/>
  <c r="L45" i="1" s="1"/>
  <c r="K44" i="1"/>
  <c r="K45" i="1" s="1"/>
  <c r="J44" i="1"/>
  <c r="J45" i="1" s="1"/>
  <c r="I44" i="1"/>
  <c r="I45" i="1" s="1"/>
  <c r="H44" i="1"/>
  <c r="H45" i="1" s="1"/>
  <c r="G44" i="1"/>
  <c r="G45" i="1" s="1"/>
  <c r="F44" i="1"/>
  <c r="F45" i="1" s="1"/>
  <c r="Q41" i="1"/>
  <c r="P41" i="1"/>
  <c r="O41" i="1"/>
  <c r="N41" i="1"/>
  <c r="M41" i="1"/>
  <c r="L41" i="1"/>
  <c r="K41" i="1"/>
  <c r="J41" i="1"/>
  <c r="I41" i="1"/>
  <c r="H41" i="1"/>
  <c r="G41" i="1"/>
  <c r="F41" i="1"/>
  <c r="Q31" i="1"/>
  <c r="P31" i="1"/>
  <c r="O31" i="1"/>
  <c r="N31" i="1"/>
  <c r="M31" i="1"/>
  <c r="L31" i="1"/>
  <c r="K31" i="1"/>
  <c r="J31" i="1"/>
  <c r="I31" i="1"/>
  <c r="H31" i="1"/>
  <c r="G31" i="1"/>
  <c r="F31" i="1"/>
  <c r="Q27" i="1"/>
  <c r="P27" i="1"/>
  <c r="O27" i="1"/>
  <c r="N27" i="1"/>
  <c r="M27" i="1"/>
  <c r="L27" i="1"/>
  <c r="K27" i="1"/>
  <c r="J27" i="1"/>
  <c r="I27" i="1"/>
  <c r="H27" i="1"/>
  <c r="G27" i="1"/>
  <c r="F27" i="1"/>
  <c r="Q18" i="1"/>
  <c r="P18" i="1"/>
  <c r="O18" i="1"/>
  <c r="N18" i="1"/>
  <c r="M18" i="1"/>
  <c r="L18" i="1"/>
  <c r="K18" i="1"/>
  <c r="J18" i="1"/>
  <c r="I18" i="1"/>
  <c r="H18" i="1"/>
  <c r="G18" i="1"/>
  <c r="F18" i="1"/>
  <c r="Q14" i="1"/>
  <c r="P14" i="1"/>
  <c r="O14" i="1"/>
  <c r="N14" i="1"/>
  <c r="M14" i="1"/>
  <c r="L14" i="1"/>
  <c r="K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<sst xmlns="http://schemas.openxmlformats.org/spreadsheetml/2006/main" count="63" uniqueCount="59">
  <si>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</si>
  <si>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</si>
  <si>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</si>
  <si>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</si>
  <si>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</si>
  <si>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</si>
  <si>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</si>
  <si>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</si>
  <si>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</si>
  <si>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</si>
  <si>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</si>
  <si>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</si>
  <si>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</si>
  <si>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</si>
  <si>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</si>
  <si>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</si>
  <si>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</si>
  <si>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</si>
  <si>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</si>
  <si>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</si>
  <si>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 xml:space="preserve">Омлет натуральный </t>
  </si>
  <si>
    <t>106/5</t>
  </si>
  <si>
    <t>Сыр Российский</t>
  </si>
  <si>
    <t>Икра кабачковая (консервированная)</t>
  </si>
  <si>
    <t xml:space="preserve">Какао с молоком </t>
  </si>
  <si>
    <t>Хлеб пшеничный 1 сорт</t>
  </si>
  <si>
    <t>Хлеб ржано-пшеничный</t>
  </si>
  <si>
    <t>Всего в Завтрак</t>
  </si>
  <si>
    <t>2-й  Завтрак</t>
  </si>
  <si>
    <t>200/1шт</t>
  </si>
  <si>
    <t xml:space="preserve">Конфета шоколадная </t>
  </si>
  <si>
    <t>Всего в 2-й завтак</t>
  </si>
  <si>
    <t xml:space="preserve">Обед </t>
  </si>
  <si>
    <t xml:space="preserve">Огурцы свежие </t>
  </si>
  <si>
    <t>Щи из свежей капусты со сметаной</t>
  </si>
  <si>
    <t>300/10</t>
  </si>
  <si>
    <t>Рыба тушенная в томате с овощами</t>
  </si>
  <si>
    <t>100/50</t>
  </si>
  <si>
    <t>Пюре картофельная</t>
  </si>
  <si>
    <t>Сок фруктовый</t>
  </si>
  <si>
    <t>Всего в обед</t>
  </si>
  <si>
    <t>Полдник</t>
  </si>
  <si>
    <t xml:space="preserve">Пицца школьная </t>
  </si>
  <si>
    <t>Напиток кофейный с молоком</t>
  </si>
  <si>
    <t>Всего в полдник</t>
  </si>
  <si>
    <t>Ужин</t>
  </si>
  <si>
    <t xml:space="preserve">Фасоль отварная с луком </t>
  </si>
  <si>
    <t xml:space="preserve">Тифтели из говядины </t>
  </si>
  <si>
    <t xml:space="preserve">Соус сметанный </t>
  </si>
  <si>
    <t>Каша вязкая гречневая</t>
  </si>
  <si>
    <t>Кисель из яблок свежих</t>
  </si>
  <si>
    <t>Всего в Ужин</t>
  </si>
  <si>
    <t>2 -й Ужин</t>
  </si>
  <si>
    <t>Йогурт фруктовый 2,5% жирности</t>
  </si>
  <si>
    <t xml:space="preserve">    200/1шт</t>
  </si>
  <si>
    <t xml:space="preserve">Всего в 2-й Ужин </t>
  </si>
  <si>
    <t>Всего в 1 неделю вторник</t>
  </si>
  <si>
    <t>Меню на 1 неделю вторник 20.05.2025 год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</si>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</sst>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0" xfId="0" applyFont="1" applyFill="1"/>
    <xf numFmtId="0" fontId="6" fillId="2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/>
    <xf numFmtId="0" fontId="4" fillId="0" borderId="14" xfId="0" applyFont="1" applyBorder="1"/>
    <xf numFmtId="0" fontId="4" fillId="2" borderId="1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3" xfId="0" applyFont="1" applyBorder="1"/>
    <xf numFmtId="0" fontId="8" fillId="0" borderId="16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7" xfId="0" applyFont="1" applyFill="1" applyBorder="1" applyAlignment="1">
      <alignment horizontal="center"/>
    </xf>
    <xf numFmtId="0" fontId="2" fillId="0" borderId="0" xfId="0" applyFont="1" applyFill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1" fillId="0" borderId="13" xfId="0" applyFont="1" applyBorder="1"/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workbookViewId="0">
      <selection activeCell="B16" sqref="B16"/>
    </sheetView>
  </sheetViews>
  <sheetFormatPr defaultRowHeight="15" x14ac:dyDescent="0.25"/>
  <sheetData>
    <row r="1" spans="1:18" ht="15.75" x14ac:dyDescent="0.25">
      <c r="A1" s="44" t="s">
        <v>57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5.75" x14ac:dyDescent="0.25">
      <c r="A2" s="45" t="s">
        <v>0</v>
      </c>
      <c r="B2" s="47" t="s">
        <v>1</v>
      </c>
      <c r="C2" s="48"/>
      <c r="D2" s="45"/>
      <c r="E2" s="51" t="s">
        <v>2</v>
      </c>
      <c r="F2" s="53" t="s">
        <v>3</v>
      </c>
      <c r="G2" s="54"/>
      <c r="H2" s="55"/>
      <c r="I2" s="51" t="s">
        <v>4</v>
      </c>
      <c r="J2" s="53" t="s">
        <v>5</v>
      </c>
      <c r="K2" s="54"/>
      <c r="L2" s="54"/>
      <c r="M2" s="55"/>
      <c r="N2" s="53" t="s">
        <v>6</v>
      </c>
      <c r="O2" s="54"/>
      <c r="P2" s="54"/>
      <c r="Q2" s="55"/>
      <c r="R2" s="1"/>
    </row>
    <row r="3" spans="1:18" ht="15.75" x14ac:dyDescent="0.25">
      <c r="A3" s="46"/>
      <c r="B3" s="49"/>
      <c r="C3" s="50"/>
      <c r="D3" s="46"/>
      <c r="E3" s="52"/>
      <c r="F3" s="2" t="s">
        <v>7</v>
      </c>
      <c r="G3" s="2" t="s">
        <v>8</v>
      </c>
      <c r="H3" s="2" t="s">
        <v>9</v>
      </c>
      <c r="I3" s="52"/>
      <c r="J3" s="3" t="s">
        <v>10</v>
      </c>
      <c r="K3" s="3" t="s">
        <v>11</v>
      </c>
      <c r="L3" s="3" t="s">
        <v>12</v>
      </c>
      <c r="M3" s="4" t="s">
        <v>13</v>
      </c>
      <c r="N3" s="5" t="s">
        <v>14</v>
      </c>
      <c r="O3" s="3" t="s">
        <v>15</v>
      </c>
      <c r="P3" s="3" t="s">
        <v>16</v>
      </c>
      <c r="Q3" s="4" t="s">
        <v>17</v>
      </c>
      <c r="R3" s="1"/>
    </row>
    <row r="4" spans="1:18" x14ac:dyDescent="0.25">
      <c r="A4" s="6">
        <v>1</v>
      </c>
      <c r="B4" s="59">
        <v>2</v>
      </c>
      <c r="C4" s="60"/>
      <c r="D4" s="61"/>
      <c r="E4" s="7">
        <v>3</v>
      </c>
      <c r="F4" s="7">
        <v>4</v>
      </c>
      <c r="G4" s="7">
        <v>5</v>
      </c>
      <c r="H4" s="7">
        <v>6</v>
      </c>
      <c r="I4" s="8">
        <v>7</v>
      </c>
      <c r="J4" s="7">
        <v>8</v>
      </c>
      <c r="K4" s="7">
        <v>9</v>
      </c>
      <c r="L4" s="7">
        <v>10</v>
      </c>
      <c r="M4" s="9">
        <v>11</v>
      </c>
      <c r="N4" s="7">
        <v>12</v>
      </c>
      <c r="O4" s="7">
        <v>13</v>
      </c>
      <c r="P4" s="7">
        <v>14</v>
      </c>
      <c r="Q4" s="10">
        <v>15</v>
      </c>
      <c r="R4" s="1"/>
    </row>
    <row r="5" spans="1:18" ht="15.75" x14ac:dyDescent="0.25">
      <c r="A5" s="11"/>
      <c r="B5" s="62" t="s">
        <v>18</v>
      </c>
      <c r="C5" s="63"/>
      <c r="D5" s="6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"/>
    </row>
    <row r="6" spans="1:18" ht="15.75" x14ac:dyDescent="0.25">
      <c r="A6" s="11">
        <v>10</v>
      </c>
      <c r="B6" s="65" t="s">
        <v>19</v>
      </c>
      <c r="C6" s="66"/>
      <c r="D6" s="67"/>
      <c r="E6" s="12">
        <v>10</v>
      </c>
      <c r="F6" s="12">
        <v>0.1</v>
      </c>
      <c r="G6" s="13">
        <v>7.25</v>
      </c>
      <c r="H6" s="12">
        <v>0.14000000000000001</v>
      </c>
      <c r="I6" s="12">
        <v>66.2</v>
      </c>
      <c r="J6" s="14">
        <v>0</v>
      </c>
      <c r="K6" s="14">
        <v>0</v>
      </c>
      <c r="L6" s="12">
        <v>7.0000000000000007E-2</v>
      </c>
      <c r="M6" s="12">
        <v>0.1</v>
      </c>
      <c r="N6" s="12">
        <v>1.58</v>
      </c>
      <c r="O6" s="12">
        <v>2.2599999999999998</v>
      </c>
      <c r="P6" s="12">
        <v>0.03</v>
      </c>
      <c r="Q6" s="12">
        <v>0.01</v>
      </c>
      <c r="R6" s="1"/>
    </row>
    <row r="7" spans="1:18" ht="15.75" x14ac:dyDescent="0.25">
      <c r="A7" s="15">
        <v>144</v>
      </c>
      <c r="B7" s="68" t="s">
        <v>20</v>
      </c>
      <c r="C7" s="69"/>
      <c r="D7" s="70"/>
      <c r="E7" s="16" t="s">
        <v>21</v>
      </c>
      <c r="F7" s="17">
        <v>11.1</v>
      </c>
      <c r="G7" s="17">
        <v>16.760000000000002</v>
      </c>
      <c r="H7" s="17">
        <v>0.02</v>
      </c>
      <c r="I7" s="17">
        <v>202</v>
      </c>
      <c r="J7" s="17">
        <v>0.3</v>
      </c>
      <c r="K7" s="17">
        <v>0.1</v>
      </c>
      <c r="L7" s="17">
        <v>0.02</v>
      </c>
      <c r="M7" s="17">
        <v>0.4</v>
      </c>
      <c r="N7" s="17">
        <v>45</v>
      </c>
      <c r="O7" s="17">
        <v>60</v>
      </c>
      <c r="P7" s="17">
        <v>0.02</v>
      </c>
      <c r="Q7" s="17">
        <v>0.04</v>
      </c>
      <c r="R7" s="18"/>
    </row>
    <row r="8" spans="1:18" ht="15.75" x14ac:dyDescent="0.25">
      <c r="A8" s="11">
        <v>11</v>
      </c>
      <c r="B8" s="65" t="s">
        <v>22</v>
      </c>
      <c r="C8" s="66"/>
      <c r="D8" s="67"/>
      <c r="E8" s="19">
        <v>15</v>
      </c>
      <c r="F8" s="12">
        <v>3.48</v>
      </c>
      <c r="G8" s="12">
        <v>4.42</v>
      </c>
      <c r="H8" s="14">
        <v>0</v>
      </c>
      <c r="I8" s="12">
        <v>54</v>
      </c>
      <c r="J8" s="14">
        <v>0</v>
      </c>
      <c r="K8" s="12">
        <v>0.02</v>
      </c>
      <c r="L8" s="12">
        <v>0.05</v>
      </c>
      <c r="M8" s="12">
        <v>0.02</v>
      </c>
      <c r="N8" s="12">
        <v>105</v>
      </c>
      <c r="O8" s="12">
        <v>60</v>
      </c>
      <c r="P8" s="12">
        <v>100</v>
      </c>
      <c r="Q8" s="12">
        <v>0.2</v>
      </c>
      <c r="R8" s="1"/>
    </row>
    <row r="9" spans="1:18" ht="15.75" x14ac:dyDescent="0.25">
      <c r="A9" s="20">
        <v>119</v>
      </c>
      <c r="B9" s="56" t="s">
        <v>23</v>
      </c>
      <c r="C9" s="57"/>
      <c r="D9" s="58"/>
      <c r="E9" s="12">
        <v>100</v>
      </c>
      <c r="F9" s="12">
        <v>0</v>
      </c>
      <c r="G9" s="12">
        <v>7</v>
      </c>
      <c r="H9" s="12">
        <v>7</v>
      </c>
      <c r="I9" s="12">
        <v>91</v>
      </c>
      <c r="J9" s="12">
        <v>0.04</v>
      </c>
      <c r="K9" s="12">
        <v>0.39</v>
      </c>
      <c r="L9" s="12">
        <v>0.03</v>
      </c>
      <c r="M9" s="12">
        <v>0.9</v>
      </c>
      <c r="N9" s="12">
        <v>337.37</v>
      </c>
      <c r="O9" s="12">
        <v>81.37</v>
      </c>
      <c r="P9" s="12">
        <v>39.99</v>
      </c>
      <c r="Q9" s="12">
        <v>3.9</v>
      </c>
      <c r="R9" s="1"/>
    </row>
    <row r="10" spans="1:18" ht="15.75" x14ac:dyDescent="0.25">
      <c r="A10" s="21"/>
      <c r="B10" s="22"/>
      <c r="C10" s="22"/>
      <c r="D10" s="23"/>
      <c r="E10" s="24"/>
      <c r="F10" s="24"/>
      <c r="G10" s="24"/>
      <c r="H10" s="25"/>
      <c r="I10" s="25"/>
      <c r="J10" s="24"/>
      <c r="K10" s="26"/>
      <c r="L10" s="24"/>
      <c r="M10" s="27"/>
      <c r="N10" s="24"/>
      <c r="O10" s="26"/>
      <c r="P10" s="24"/>
      <c r="Q10" s="26"/>
      <c r="R10" s="1"/>
    </row>
    <row r="11" spans="1:18" ht="15.75" x14ac:dyDescent="0.25">
      <c r="A11" s="11">
        <v>266</v>
      </c>
      <c r="B11" s="65" t="s">
        <v>24</v>
      </c>
      <c r="C11" s="66"/>
      <c r="D11" s="67"/>
      <c r="E11" s="12">
        <v>200</v>
      </c>
      <c r="F11" s="14">
        <v>4.08</v>
      </c>
      <c r="G11" s="12">
        <v>3.54</v>
      </c>
      <c r="H11" s="12">
        <v>17.579999999999998</v>
      </c>
      <c r="I11" s="12">
        <v>118</v>
      </c>
      <c r="J11" s="12">
        <v>0.01</v>
      </c>
      <c r="K11" s="12">
        <v>0.26</v>
      </c>
      <c r="L11" s="12">
        <v>0.01</v>
      </c>
      <c r="M11" s="12">
        <v>0.05</v>
      </c>
      <c r="N11" s="12">
        <v>40.26</v>
      </c>
      <c r="O11" s="12">
        <v>20.149999999999999</v>
      </c>
      <c r="P11" s="12">
        <v>13.52</v>
      </c>
      <c r="Q11" s="12">
        <v>0.23</v>
      </c>
      <c r="R11" s="1"/>
    </row>
    <row r="12" spans="1:18" ht="15.75" x14ac:dyDescent="0.25">
      <c r="A12" s="11"/>
      <c r="B12" s="65" t="s">
        <v>25</v>
      </c>
      <c r="C12" s="66"/>
      <c r="D12" s="67"/>
      <c r="E12" s="12">
        <v>60</v>
      </c>
      <c r="F12" s="12">
        <v>4.92</v>
      </c>
      <c r="G12" s="12">
        <v>0.6</v>
      </c>
      <c r="H12" s="12">
        <v>30.78</v>
      </c>
      <c r="I12" s="12">
        <v>145.19999999999999</v>
      </c>
      <c r="J12" s="12">
        <v>0.02</v>
      </c>
      <c r="K12" s="12">
        <v>0.4</v>
      </c>
      <c r="L12" s="12">
        <v>0.02</v>
      </c>
      <c r="M12" s="12">
        <v>0.48</v>
      </c>
      <c r="N12" s="12">
        <v>34.4</v>
      </c>
      <c r="O12" s="12">
        <v>71.2</v>
      </c>
      <c r="P12" s="12">
        <v>20</v>
      </c>
      <c r="Q12" s="14">
        <v>0.6</v>
      </c>
      <c r="R12" s="1"/>
    </row>
    <row r="13" spans="1:18" ht="15.75" x14ac:dyDescent="0.25">
      <c r="A13" s="11"/>
      <c r="B13" s="56" t="s">
        <v>26</v>
      </c>
      <c r="C13" s="57"/>
      <c r="D13" s="58"/>
      <c r="E13" s="12">
        <v>50</v>
      </c>
      <c r="F13" s="12">
        <v>3.25</v>
      </c>
      <c r="G13" s="12">
        <v>0.55000000000000004</v>
      </c>
      <c r="H13" s="12">
        <v>20.75</v>
      </c>
      <c r="I13" s="12">
        <v>106</v>
      </c>
      <c r="J13" s="12">
        <v>0.03</v>
      </c>
      <c r="K13" s="12">
        <v>0.06</v>
      </c>
      <c r="L13" s="12">
        <v>0</v>
      </c>
      <c r="M13" s="12">
        <v>0.66</v>
      </c>
      <c r="N13" s="12">
        <v>10.6</v>
      </c>
      <c r="O13" s="12">
        <v>47.4</v>
      </c>
      <c r="P13" s="12">
        <v>14.1</v>
      </c>
      <c r="Q13" s="12">
        <v>1.17</v>
      </c>
      <c r="R13" s="1"/>
    </row>
    <row r="14" spans="1:18" ht="15.75" x14ac:dyDescent="0.25">
      <c r="A14" s="11"/>
      <c r="B14" s="71" t="s">
        <v>27</v>
      </c>
      <c r="C14" s="72"/>
      <c r="D14" s="73"/>
      <c r="E14" s="28">
        <v>545</v>
      </c>
      <c r="F14" s="28">
        <f>SUM(F6:F13)</f>
        <v>26.93</v>
      </c>
      <c r="G14" s="28">
        <f t="shared" ref="G14:Q14" si="0">SUM(G6:G13)</f>
        <v>40.119999999999997</v>
      </c>
      <c r="H14" s="28">
        <f t="shared" si="0"/>
        <v>76.27</v>
      </c>
      <c r="I14" s="28">
        <f t="shared" si="0"/>
        <v>782.40000000000009</v>
      </c>
      <c r="J14" s="28">
        <f t="shared" si="0"/>
        <v>0.4</v>
      </c>
      <c r="K14" s="28">
        <f t="shared" si="0"/>
        <v>1.23</v>
      </c>
      <c r="L14" s="28">
        <f t="shared" si="0"/>
        <v>0.2</v>
      </c>
      <c r="M14" s="28">
        <f t="shared" si="0"/>
        <v>2.61</v>
      </c>
      <c r="N14" s="28">
        <f t="shared" si="0"/>
        <v>574.21</v>
      </c>
      <c r="O14" s="28">
        <f t="shared" si="0"/>
        <v>342.38</v>
      </c>
      <c r="P14" s="28">
        <f t="shared" si="0"/>
        <v>187.66</v>
      </c>
      <c r="Q14" s="28">
        <f t="shared" si="0"/>
        <v>6.15</v>
      </c>
      <c r="R14" s="1"/>
    </row>
    <row r="15" spans="1:18" ht="15.75" x14ac:dyDescent="0.25">
      <c r="A15" s="11"/>
      <c r="B15" s="62" t="s">
        <v>28</v>
      </c>
      <c r="C15" s="63"/>
      <c r="D15" s="64"/>
      <c r="E15" s="12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1"/>
    </row>
    <row r="16" spans="1:18" ht="15.75" x14ac:dyDescent="0.25">
      <c r="A16" s="11">
        <v>231</v>
      </c>
      <c r="B16" s="29" t="s">
        <v>58</v>
      </c>
      <c r="C16" s="30"/>
      <c r="D16" s="30"/>
      <c r="E16" s="12" t="s">
        <v>29</v>
      </c>
      <c r="F16" s="12">
        <v>0.8</v>
      </c>
      <c r="G16" s="12">
        <v>0</v>
      </c>
      <c r="H16" s="12">
        <v>19.600000000000001</v>
      </c>
      <c r="I16" s="12">
        <v>94</v>
      </c>
      <c r="J16" s="12">
        <v>0.03</v>
      </c>
      <c r="K16" s="12">
        <v>20</v>
      </c>
      <c r="L16" s="12">
        <v>0.03</v>
      </c>
      <c r="M16" s="12">
        <v>0.4</v>
      </c>
      <c r="N16" s="12">
        <v>20.6</v>
      </c>
      <c r="O16" s="12">
        <v>10.7</v>
      </c>
      <c r="P16" s="12">
        <v>11.7</v>
      </c>
      <c r="Q16" s="12">
        <v>0.27</v>
      </c>
      <c r="R16" s="1"/>
    </row>
    <row r="17" spans="1:18" ht="15.75" x14ac:dyDescent="0.25">
      <c r="A17" s="11"/>
      <c r="B17" s="56" t="s">
        <v>30</v>
      </c>
      <c r="C17" s="57"/>
      <c r="D17" s="58"/>
      <c r="E17" s="12">
        <v>40</v>
      </c>
      <c r="F17" s="12">
        <v>0.1</v>
      </c>
      <c r="G17" s="12">
        <v>4.5999999999999996</v>
      </c>
      <c r="H17" s="12">
        <v>30.8</v>
      </c>
      <c r="I17" s="12">
        <v>168</v>
      </c>
      <c r="J17" s="12"/>
      <c r="K17" s="12"/>
      <c r="L17" s="12"/>
      <c r="M17" s="12"/>
      <c r="N17" s="12"/>
      <c r="O17" s="12"/>
      <c r="P17" s="12"/>
      <c r="Q17" s="12"/>
      <c r="R17" s="1"/>
    </row>
    <row r="18" spans="1:18" ht="15.75" x14ac:dyDescent="0.25">
      <c r="A18" s="11"/>
      <c r="B18" s="71" t="s">
        <v>31</v>
      </c>
      <c r="C18" s="72"/>
      <c r="D18" s="73"/>
      <c r="E18" s="28">
        <v>240</v>
      </c>
      <c r="F18" s="28">
        <f>F16+F17</f>
        <v>0.9</v>
      </c>
      <c r="G18" s="28">
        <f t="shared" ref="G18:Q18" si="1">G16+G17</f>
        <v>4.5999999999999996</v>
      </c>
      <c r="H18" s="28">
        <f t="shared" si="1"/>
        <v>50.400000000000006</v>
      </c>
      <c r="I18" s="28">
        <f t="shared" si="1"/>
        <v>262</v>
      </c>
      <c r="J18" s="28">
        <f t="shared" si="1"/>
        <v>0.03</v>
      </c>
      <c r="K18" s="28">
        <f t="shared" si="1"/>
        <v>20</v>
      </c>
      <c r="L18" s="28">
        <f t="shared" si="1"/>
        <v>0.03</v>
      </c>
      <c r="M18" s="28">
        <f t="shared" si="1"/>
        <v>0.4</v>
      </c>
      <c r="N18" s="28">
        <f t="shared" si="1"/>
        <v>20.6</v>
      </c>
      <c r="O18" s="28">
        <f t="shared" si="1"/>
        <v>10.7</v>
      </c>
      <c r="P18" s="28">
        <f t="shared" si="1"/>
        <v>11.7</v>
      </c>
      <c r="Q18" s="28">
        <f t="shared" si="1"/>
        <v>0.27</v>
      </c>
      <c r="R18" s="1"/>
    </row>
    <row r="19" spans="1:18" ht="15.75" x14ac:dyDescent="0.25">
      <c r="A19" s="11"/>
      <c r="B19" s="62" t="s">
        <v>32</v>
      </c>
      <c r="C19" s="63"/>
      <c r="D19" s="64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"/>
    </row>
    <row r="20" spans="1:18" ht="15.75" x14ac:dyDescent="0.25">
      <c r="A20" s="11">
        <v>54</v>
      </c>
      <c r="B20" s="56" t="s">
        <v>33</v>
      </c>
      <c r="C20" s="57"/>
      <c r="D20" s="58"/>
      <c r="E20" s="12">
        <v>100</v>
      </c>
      <c r="F20" s="12">
        <v>1</v>
      </c>
      <c r="G20" s="12">
        <v>0</v>
      </c>
      <c r="H20" s="12">
        <v>2.71</v>
      </c>
      <c r="I20" s="12">
        <v>17.100000000000001</v>
      </c>
      <c r="J20" s="12">
        <v>0.01</v>
      </c>
      <c r="K20" s="12">
        <v>12</v>
      </c>
      <c r="L20" s="12">
        <v>0.02</v>
      </c>
      <c r="M20" s="12">
        <v>0.04</v>
      </c>
      <c r="N20" s="12">
        <v>30.6</v>
      </c>
      <c r="O20" s="12">
        <v>20.399999999999999</v>
      </c>
      <c r="P20" s="12">
        <v>10.199999999999999</v>
      </c>
      <c r="Q20" s="12">
        <v>0.78</v>
      </c>
      <c r="R20" s="31"/>
    </row>
    <row r="21" spans="1:18" ht="15.75" x14ac:dyDescent="0.25">
      <c r="A21" s="32">
        <v>66</v>
      </c>
      <c r="B21" s="56" t="s">
        <v>34</v>
      </c>
      <c r="C21" s="57"/>
      <c r="D21" s="58"/>
      <c r="E21" s="33" t="s">
        <v>35</v>
      </c>
      <c r="F21" s="12">
        <v>2.12</v>
      </c>
      <c r="G21" s="12">
        <v>5.94</v>
      </c>
      <c r="H21" s="12">
        <v>9.48</v>
      </c>
      <c r="I21" s="12">
        <v>115.6</v>
      </c>
      <c r="J21" s="12">
        <v>0.02</v>
      </c>
      <c r="K21" s="12">
        <v>2</v>
      </c>
      <c r="L21" s="12">
        <v>0.03</v>
      </c>
      <c r="M21" s="12">
        <v>0.8</v>
      </c>
      <c r="N21" s="12">
        <v>37.82</v>
      </c>
      <c r="O21" s="12">
        <v>45.76</v>
      </c>
      <c r="P21" s="12">
        <v>1.5</v>
      </c>
      <c r="Q21" s="12">
        <v>0.01</v>
      </c>
      <c r="R21" s="1"/>
    </row>
    <row r="22" spans="1:18" ht="15.75" x14ac:dyDescent="0.25">
      <c r="A22" s="34">
        <v>158</v>
      </c>
      <c r="B22" s="74" t="s">
        <v>36</v>
      </c>
      <c r="C22" s="75"/>
      <c r="D22" s="76"/>
      <c r="E22" s="17" t="s">
        <v>37</v>
      </c>
      <c r="F22" s="35">
        <v>15.41</v>
      </c>
      <c r="G22" s="17">
        <v>5.4</v>
      </c>
      <c r="H22" s="17">
        <v>5.77</v>
      </c>
      <c r="I22" s="17">
        <v>132.80000000000001</v>
      </c>
      <c r="J22" s="17">
        <v>0.1</v>
      </c>
      <c r="K22" s="17">
        <v>2.76</v>
      </c>
      <c r="L22" s="17">
        <v>0.01</v>
      </c>
      <c r="M22" s="17">
        <v>0.6</v>
      </c>
      <c r="N22" s="17">
        <v>48.71</v>
      </c>
      <c r="O22" s="17">
        <v>213.58</v>
      </c>
      <c r="P22" s="17">
        <v>56.78</v>
      </c>
      <c r="Q22" s="17">
        <v>1.04</v>
      </c>
      <c r="R22" s="36"/>
    </row>
    <row r="23" spans="1:18" ht="15.75" x14ac:dyDescent="0.25">
      <c r="A23" s="32">
        <v>91</v>
      </c>
      <c r="B23" s="56" t="s">
        <v>38</v>
      </c>
      <c r="C23" s="57"/>
      <c r="D23" s="58"/>
      <c r="E23" s="37">
        <v>200</v>
      </c>
      <c r="F23" s="12">
        <v>4.33</v>
      </c>
      <c r="G23" s="12">
        <v>12.8</v>
      </c>
      <c r="H23" s="12">
        <v>25.17</v>
      </c>
      <c r="I23" s="12">
        <v>242</v>
      </c>
      <c r="J23" s="12">
        <v>0.12</v>
      </c>
      <c r="K23" s="12">
        <v>2.17</v>
      </c>
      <c r="L23" s="12">
        <v>0.01</v>
      </c>
      <c r="M23" s="12">
        <v>0.15</v>
      </c>
      <c r="N23" s="12">
        <v>34.36</v>
      </c>
      <c r="O23" s="12">
        <v>81.180000000000007</v>
      </c>
      <c r="P23" s="12">
        <v>27.77</v>
      </c>
      <c r="Q23" s="12">
        <v>0.99</v>
      </c>
      <c r="R23" s="1"/>
    </row>
    <row r="24" spans="1:18" ht="15.75" x14ac:dyDescent="0.25">
      <c r="A24" s="11">
        <v>271</v>
      </c>
      <c r="B24" s="56" t="s">
        <v>39</v>
      </c>
      <c r="C24" s="57"/>
      <c r="D24" s="58"/>
      <c r="E24" s="12">
        <v>200</v>
      </c>
      <c r="F24" s="12">
        <v>0.1</v>
      </c>
      <c r="G24" s="12">
        <v>0</v>
      </c>
      <c r="H24" s="12">
        <v>20.2</v>
      </c>
      <c r="I24" s="12">
        <v>84</v>
      </c>
      <c r="J24" s="12">
        <v>0.05</v>
      </c>
      <c r="K24" s="12">
        <v>30</v>
      </c>
      <c r="L24" s="12">
        <v>0.03</v>
      </c>
      <c r="M24" s="12">
        <v>0.2</v>
      </c>
      <c r="N24" s="12">
        <v>30.96</v>
      </c>
      <c r="O24" s="12">
        <v>19.8</v>
      </c>
      <c r="P24" s="12">
        <v>16.2</v>
      </c>
      <c r="Q24" s="12">
        <v>4.28</v>
      </c>
      <c r="R24" s="1"/>
    </row>
    <row r="25" spans="1:18" ht="15.75" x14ac:dyDescent="0.25">
      <c r="A25" s="11"/>
      <c r="B25" s="29" t="s">
        <v>25</v>
      </c>
      <c r="C25" s="30"/>
      <c r="D25" s="30"/>
      <c r="E25" s="12">
        <v>80</v>
      </c>
      <c r="F25" s="12">
        <v>6.56</v>
      </c>
      <c r="G25" s="12">
        <v>0.8</v>
      </c>
      <c r="H25" s="12">
        <v>41.04</v>
      </c>
      <c r="I25" s="12">
        <v>193.6</v>
      </c>
      <c r="J25" s="12">
        <v>0.11</v>
      </c>
      <c r="K25" s="12">
        <v>0.2</v>
      </c>
      <c r="L25" s="12">
        <v>0.01</v>
      </c>
      <c r="M25" s="12">
        <v>0.67</v>
      </c>
      <c r="N25" s="12">
        <v>17.2</v>
      </c>
      <c r="O25" s="12">
        <v>105.6</v>
      </c>
      <c r="P25" s="12">
        <v>10</v>
      </c>
      <c r="Q25" s="12">
        <v>1.6</v>
      </c>
      <c r="R25" s="1"/>
    </row>
    <row r="26" spans="1:18" ht="15.75" x14ac:dyDescent="0.25">
      <c r="A26" s="12"/>
      <c r="B26" s="56" t="s">
        <v>26</v>
      </c>
      <c r="C26" s="57"/>
      <c r="D26" s="58"/>
      <c r="E26" s="12">
        <v>50</v>
      </c>
      <c r="F26" s="12">
        <v>3.25</v>
      </c>
      <c r="G26" s="12">
        <v>0.55000000000000004</v>
      </c>
      <c r="H26" s="12">
        <v>20.75</v>
      </c>
      <c r="I26" s="12">
        <v>106</v>
      </c>
      <c r="J26" s="12">
        <v>0.02</v>
      </c>
      <c r="K26" s="12">
        <v>0.5</v>
      </c>
      <c r="L26" s="12">
        <v>0.02</v>
      </c>
      <c r="M26" s="12">
        <v>0.7</v>
      </c>
      <c r="N26" s="12">
        <v>22</v>
      </c>
      <c r="O26" s="12">
        <v>29.33</v>
      </c>
      <c r="P26" s="12">
        <v>7</v>
      </c>
      <c r="Q26" s="12">
        <v>0.02</v>
      </c>
      <c r="R26" s="1"/>
    </row>
    <row r="27" spans="1:18" ht="15.75" x14ac:dyDescent="0.25">
      <c r="A27" s="11"/>
      <c r="B27" s="77" t="s">
        <v>40</v>
      </c>
      <c r="C27" s="78"/>
      <c r="D27" s="79"/>
      <c r="E27" s="28">
        <v>1090</v>
      </c>
      <c r="F27" s="28">
        <f>SUM(F20:F26)</f>
        <v>32.769999999999996</v>
      </c>
      <c r="G27" s="28">
        <f t="shared" ref="G27:Q27" si="2">SUM(G20:G26)</f>
        <v>25.490000000000002</v>
      </c>
      <c r="H27" s="28">
        <f t="shared" si="2"/>
        <v>125.12</v>
      </c>
      <c r="I27" s="28">
        <f t="shared" si="2"/>
        <v>891.1</v>
      </c>
      <c r="J27" s="28">
        <f t="shared" si="2"/>
        <v>0.43</v>
      </c>
      <c r="K27" s="28">
        <f t="shared" si="2"/>
        <v>49.63</v>
      </c>
      <c r="L27" s="28">
        <f t="shared" si="2"/>
        <v>0.13</v>
      </c>
      <c r="M27" s="28">
        <f t="shared" si="2"/>
        <v>3.16</v>
      </c>
      <c r="N27" s="28">
        <f t="shared" si="2"/>
        <v>221.65</v>
      </c>
      <c r="O27" s="28">
        <f t="shared" si="2"/>
        <v>515.65000000000009</v>
      </c>
      <c r="P27" s="28">
        <f t="shared" si="2"/>
        <v>129.44999999999999</v>
      </c>
      <c r="Q27" s="28">
        <f t="shared" si="2"/>
        <v>8.7200000000000006</v>
      </c>
      <c r="R27" s="1"/>
    </row>
    <row r="28" spans="1:18" ht="15.75" x14ac:dyDescent="0.25">
      <c r="A28" s="11"/>
      <c r="B28" s="80" t="s">
        <v>41</v>
      </c>
      <c r="C28" s="81"/>
      <c r="D28" s="8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"/>
    </row>
    <row r="29" spans="1:18" ht="15.75" x14ac:dyDescent="0.25">
      <c r="A29" s="11">
        <v>289</v>
      </c>
      <c r="B29" s="65" t="s">
        <v>42</v>
      </c>
      <c r="C29" s="66"/>
      <c r="D29" s="67"/>
      <c r="E29" s="12">
        <v>100</v>
      </c>
      <c r="F29" s="12">
        <v>10.09</v>
      </c>
      <c r="G29" s="12">
        <v>11.1</v>
      </c>
      <c r="H29" s="12">
        <v>28.26</v>
      </c>
      <c r="I29" s="12">
        <v>253</v>
      </c>
      <c r="J29" s="12">
        <v>0.12</v>
      </c>
      <c r="K29" s="14">
        <v>0.19</v>
      </c>
      <c r="L29" s="12">
        <v>34.299999999999997</v>
      </c>
      <c r="M29" s="12">
        <v>4.03</v>
      </c>
      <c r="N29" s="12">
        <v>90.29</v>
      </c>
      <c r="O29" s="12">
        <v>128.02000000000001</v>
      </c>
      <c r="P29" s="12">
        <v>25.92</v>
      </c>
      <c r="Q29" s="12">
        <v>1.33</v>
      </c>
      <c r="R29" s="1"/>
    </row>
    <row r="30" spans="1:18" ht="15.75" x14ac:dyDescent="0.25">
      <c r="A30" s="11">
        <v>264</v>
      </c>
      <c r="B30" s="56" t="s">
        <v>43</v>
      </c>
      <c r="C30" s="57"/>
      <c r="D30" s="58"/>
      <c r="E30" s="12">
        <v>200</v>
      </c>
      <c r="F30" s="12">
        <v>3.16</v>
      </c>
      <c r="G30" s="12">
        <v>2.68</v>
      </c>
      <c r="H30" s="12">
        <v>15.34</v>
      </c>
      <c r="I30" s="12">
        <v>100</v>
      </c>
      <c r="J30" s="12">
        <v>0.4</v>
      </c>
      <c r="K30" s="12">
        <v>1</v>
      </c>
      <c r="L30" s="12">
        <v>0.1</v>
      </c>
      <c r="M30" s="12">
        <v>0.6</v>
      </c>
      <c r="N30" s="12">
        <v>200.01</v>
      </c>
      <c r="O30" s="12">
        <v>150.6</v>
      </c>
      <c r="P30" s="12">
        <v>20.36</v>
      </c>
      <c r="Q30" s="12">
        <v>0.1</v>
      </c>
      <c r="R30" s="1"/>
    </row>
    <row r="31" spans="1:18" ht="15.75" x14ac:dyDescent="0.25">
      <c r="A31" s="12"/>
      <c r="B31" s="77" t="s">
        <v>44</v>
      </c>
      <c r="C31" s="78"/>
      <c r="D31" s="79"/>
      <c r="E31" s="28">
        <v>300</v>
      </c>
      <c r="F31" s="28">
        <f>SUM(F29:F30)</f>
        <v>13.25</v>
      </c>
      <c r="G31" s="28">
        <f>SUM(G29:G30)</f>
        <v>13.78</v>
      </c>
      <c r="H31" s="28">
        <f>SUM(H29:H30)</f>
        <v>43.6</v>
      </c>
      <c r="I31" s="28">
        <f>SUM(I29:I30)</f>
        <v>353</v>
      </c>
      <c r="J31" s="28">
        <f t="shared" ref="J31:Q31" si="3">J30</f>
        <v>0.4</v>
      </c>
      <c r="K31" s="28">
        <f t="shared" si="3"/>
        <v>1</v>
      </c>
      <c r="L31" s="28">
        <f t="shared" si="3"/>
        <v>0.1</v>
      </c>
      <c r="M31" s="28">
        <f t="shared" si="3"/>
        <v>0.6</v>
      </c>
      <c r="N31" s="28">
        <f t="shared" si="3"/>
        <v>200.01</v>
      </c>
      <c r="O31" s="28">
        <f t="shared" si="3"/>
        <v>150.6</v>
      </c>
      <c r="P31" s="28">
        <f t="shared" si="3"/>
        <v>20.36</v>
      </c>
      <c r="Q31" s="28">
        <f t="shared" si="3"/>
        <v>0.1</v>
      </c>
      <c r="R31" s="1"/>
    </row>
    <row r="32" spans="1:18" ht="15.75" x14ac:dyDescent="0.25">
      <c r="A32" s="11"/>
      <c r="B32" s="83" t="s">
        <v>45</v>
      </c>
      <c r="C32" s="84"/>
      <c r="D32" s="85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"/>
    </row>
    <row r="33" spans="1:18" ht="15.75" x14ac:dyDescent="0.25">
      <c r="A33" s="11"/>
      <c r="B33" s="86"/>
      <c r="C33" s="87"/>
      <c r="D33" s="88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"/>
    </row>
    <row r="34" spans="1:18" ht="15.75" x14ac:dyDescent="0.25">
      <c r="A34" s="11">
        <v>206</v>
      </c>
      <c r="B34" s="65" t="s">
        <v>46</v>
      </c>
      <c r="C34" s="66"/>
      <c r="D34" s="67"/>
      <c r="E34" s="12">
        <v>100</v>
      </c>
      <c r="F34" s="12">
        <v>8</v>
      </c>
      <c r="G34" s="12">
        <v>4.0599999999999996</v>
      </c>
      <c r="H34" s="12">
        <v>18.190000000000001</v>
      </c>
      <c r="I34" s="12">
        <v>146</v>
      </c>
      <c r="J34" s="12">
        <v>0.12</v>
      </c>
      <c r="K34" s="12">
        <v>1.08</v>
      </c>
      <c r="L34" s="12">
        <v>20</v>
      </c>
      <c r="M34" s="12">
        <v>0.1</v>
      </c>
      <c r="N34" s="12">
        <v>23</v>
      </c>
      <c r="O34" s="12">
        <v>42</v>
      </c>
      <c r="P34" s="12">
        <v>14</v>
      </c>
      <c r="Q34" s="12">
        <v>2.46</v>
      </c>
      <c r="R34" s="38"/>
    </row>
    <row r="35" spans="1:18" ht="15.75" x14ac:dyDescent="0.25">
      <c r="A35" s="11">
        <v>187</v>
      </c>
      <c r="B35" s="89" t="s">
        <v>47</v>
      </c>
      <c r="C35" s="90"/>
      <c r="D35" s="91"/>
      <c r="E35" s="19">
        <v>100</v>
      </c>
      <c r="F35" s="12">
        <v>8.36</v>
      </c>
      <c r="G35" s="12">
        <v>8.76</v>
      </c>
      <c r="H35" s="12">
        <v>9.0500000000000007</v>
      </c>
      <c r="I35" s="12">
        <v>150</v>
      </c>
      <c r="J35" s="12">
        <v>0.04</v>
      </c>
      <c r="K35" s="12">
        <v>0.7</v>
      </c>
      <c r="L35" s="12">
        <v>0.01</v>
      </c>
      <c r="M35" s="12">
        <v>2</v>
      </c>
      <c r="N35" s="12">
        <v>16.55</v>
      </c>
      <c r="O35" s="12">
        <v>118.62</v>
      </c>
      <c r="P35" s="12">
        <v>17.21</v>
      </c>
      <c r="Q35" s="12">
        <v>1.24</v>
      </c>
      <c r="R35" s="1"/>
    </row>
    <row r="36" spans="1:18" ht="15.75" x14ac:dyDescent="0.25">
      <c r="A36" s="11">
        <v>222</v>
      </c>
      <c r="B36" s="39" t="s">
        <v>48</v>
      </c>
      <c r="C36" s="40"/>
      <c r="D36" s="41"/>
      <c r="E36" s="19">
        <v>50</v>
      </c>
      <c r="F36" s="12">
        <v>0.95</v>
      </c>
      <c r="G36" s="12">
        <v>2.23</v>
      </c>
      <c r="H36" s="12">
        <v>3.98</v>
      </c>
      <c r="I36" s="12">
        <v>46</v>
      </c>
      <c r="J36" s="12">
        <v>1.4999999999999999E-2</v>
      </c>
      <c r="K36" s="14">
        <v>0.67</v>
      </c>
      <c r="L36" s="12">
        <v>16.899999999999999</v>
      </c>
      <c r="M36" s="14">
        <v>0.15</v>
      </c>
      <c r="N36" s="12">
        <v>14.62</v>
      </c>
      <c r="O36" s="12">
        <v>14.69</v>
      </c>
      <c r="P36" s="12">
        <v>0.89</v>
      </c>
      <c r="Q36" s="12">
        <v>0.2</v>
      </c>
      <c r="R36" s="1"/>
    </row>
    <row r="37" spans="1:18" ht="15.75" x14ac:dyDescent="0.25">
      <c r="A37" s="11">
        <v>114</v>
      </c>
      <c r="B37" s="65" t="s">
        <v>49</v>
      </c>
      <c r="C37" s="66"/>
      <c r="D37" s="67"/>
      <c r="E37" s="19">
        <v>200</v>
      </c>
      <c r="F37" s="12">
        <v>8.64</v>
      </c>
      <c r="G37" s="12">
        <v>9.77</v>
      </c>
      <c r="H37" s="12">
        <v>37.090000000000003</v>
      </c>
      <c r="I37" s="12">
        <v>328</v>
      </c>
      <c r="J37" s="12">
        <v>0.22</v>
      </c>
      <c r="K37" s="14">
        <v>0</v>
      </c>
      <c r="L37" s="12">
        <v>0.01</v>
      </c>
      <c r="M37" s="14">
        <v>0</v>
      </c>
      <c r="N37" s="12">
        <v>13.29</v>
      </c>
      <c r="O37" s="12">
        <v>185.21</v>
      </c>
      <c r="P37" s="12">
        <v>3.56</v>
      </c>
      <c r="Q37" s="12">
        <v>0.01</v>
      </c>
      <c r="R37" s="1"/>
    </row>
    <row r="38" spans="1:18" ht="15.75" x14ac:dyDescent="0.25">
      <c r="A38" s="11">
        <v>244</v>
      </c>
      <c r="B38" s="92" t="s">
        <v>50</v>
      </c>
      <c r="C38" s="93"/>
      <c r="D38" s="94"/>
      <c r="E38" s="12">
        <v>200</v>
      </c>
      <c r="F38" s="12">
        <v>0.1</v>
      </c>
      <c r="G38" s="12">
        <v>0.12</v>
      </c>
      <c r="H38" s="12">
        <v>20.25</v>
      </c>
      <c r="I38" s="12">
        <v>118</v>
      </c>
      <c r="J38" s="12">
        <v>0.01</v>
      </c>
      <c r="K38" s="12">
        <v>1.01</v>
      </c>
      <c r="L38" s="12">
        <v>0.01</v>
      </c>
      <c r="M38" s="12">
        <v>0.1</v>
      </c>
      <c r="N38" s="12">
        <v>11.12</v>
      </c>
      <c r="O38" s="12">
        <v>15.14</v>
      </c>
      <c r="P38" s="12">
        <v>1.44</v>
      </c>
      <c r="Q38" s="12">
        <v>0.2</v>
      </c>
      <c r="R38" s="1"/>
    </row>
    <row r="39" spans="1:18" ht="15.75" x14ac:dyDescent="0.25">
      <c r="A39" s="11"/>
      <c r="B39" s="30" t="s">
        <v>25</v>
      </c>
      <c r="C39" s="30"/>
      <c r="D39" s="30"/>
      <c r="E39" s="12">
        <v>60</v>
      </c>
      <c r="F39" s="12">
        <v>4.92</v>
      </c>
      <c r="G39" s="12">
        <v>0.6</v>
      </c>
      <c r="H39" s="12">
        <v>30.78</v>
      </c>
      <c r="I39" s="12">
        <v>145.19999999999999</v>
      </c>
      <c r="J39" s="12">
        <v>0.02</v>
      </c>
      <c r="K39" s="12">
        <v>0.4</v>
      </c>
      <c r="L39" s="12">
        <v>0.02</v>
      </c>
      <c r="M39" s="12">
        <v>0.48</v>
      </c>
      <c r="N39" s="12">
        <v>34.4</v>
      </c>
      <c r="O39" s="12">
        <v>71.2</v>
      </c>
      <c r="P39" s="12">
        <v>20</v>
      </c>
      <c r="Q39" s="14">
        <v>16</v>
      </c>
      <c r="R39" s="1"/>
    </row>
    <row r="40" spans="1:18" ht="15.75" x14ac:dyDescent="0.25">
      <c r="A40" s="11"/>
      <c r="B40" s="95" t="s">
        <v>26</v>
      </c>
      <c r="C40" s="96"/>
      <c r="D40" s="97"/>
      <c r="E40" s="12">
        <v>20</v>
      </c>
      <c r="F40" s="12">
        <v>1.3</v>
      </c>
      <c r="G40" s="12">
        <v>0.22</v>
      </c>
      <c r="H40" s="12">
        <v>8.3000000000000007</v>
      </c>
      <c r="I40" s="12">
        <v>42.4</v>
      </c>
      <c r="J40" s="12">
        <v>0.02</v>
      </c>
      <c r="K40" s="12">
        <v>0.2</v>
      </c>
      <c r="L40" s="12">
        <v>0.01</v>
      </c>
      <c r="M40" s="12">
        <v>0.42</v>
      </c>
      <c r="N40" s="12">
        <v>13.2</v>
      </c>
      <c r="O40" s="12">
        <v>27.6</v>
      </c>
      <c r="P40" s="12">
        <v>4</v>
      </c>
      <c r="Q40" s="12">
        <v>0.02</v>
      </c>
      <c r="R40" s="1"/>
    </row>
    <row r="41" spans="1:18" ht="15.75" x14ac:dyDescent="0.25">
      <c r="A41" s="11"/>
      <c r="B41" s="98" t="s">
        <v>51</v>
      </c>
      <c r="C41" s="99"/>
      <c r="D41" s="100"/>
      <c r="E41" s="28">
        <v>730</v>
      </c>
      <c r="F41" s="28">
        <f>SUM(F33:F40)</f>
        <v>32.269999999999996</v>
      </c>
      <c r="G41" s="28">
        <f t="shared" ref="G41:Q41" si="4">SUM(G33:G40)</f>
        <v>25.76</v>
      </c>
      <c r="H41" s="28">
        <f t="shared" si="4"/>
        <v>127.64</v>
      </c>
      <c r="I41" s="28">
        <f t="shared" si="4"/>
        <v>975.6</v>
      </c>
      <c r="J41" s="28">
        <f t="shared" si="4"/>
        <v>0.44500000000000006</v>
      </c>
      <c r="K41" s="28">
        <f t="shared" si="4"/>
        <v>4.0599999999999996</v>
      </c>
      <c r="L41" s="28">
        <f t="shared" si="4"/>
        <v>36.959999999999994</v>
      </c>
      <c r="M41" s="28">
        <f t="shared" si="4"/>
        <v>3.25</v>
      </c>
      <c r="N41" s="28">
        <f t="shared" si="4"/>
        <v>126.17999999999999</v>
      </c>
      <c r="O41" s="28">
        <f t="shared" si="4"/>
        <v>474.46</v>
      </c>
      <c r="P41" s="28">
        <f t="shared" si="4"/>
        <v>61.1</v>
      </c>
      <c r="Q41" s="28">
        <f t="shared" si="4"/>
        <v>20.13</v>
      </c>
      <c r="R41" s="1"/>
    </row>
    <row r="42" spans="1:18" ht="15.75" x14ac:dyDescent="0.25">
      <c r="A42" s="11"/>
      <c r="B42" s="83" t="s">
        <v>52</v>
      </c>
      <c r="C42" s="84"/>
      <c r="D42" s="85"/>
      <c r="E42" s="12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1"/>
    </row>
    <row r="43" spans="1:18" ht="15.75" x14ac:dyDescent="0.25">
      <c r="A43" s="42">
        <v>268</v>
      </c>
      <c r="B43" s="101" t="s">
        <v>53</v>
      </c>
      <c r="C43" s="102"/>
      <c r="D43" s="103"/>
      <c r="E43" s="17" t="s">
        <v>54</v>
      </c>
      <c r="F43" s="17">
        <v>4.8</v>
      </c>
      <c r="G43" s="17">
        <v>14.8</v>
      </c>
      <c r="H43" s="17">
        <v>5.6</v>
      </c>
      <c r="I43" s="17">
        <v>156</v>
      </c>
      <c r="J43" s="17">
        <v>0.3</v>
      </c>
      <c r="K43" s="17">
        <v>0.02</v>
      </c>
      <c r="L43" s="17">
        <v>0.02</v>
      </c>
      <c r="M43" s="17">
        <v>0.3</v>
      </c>
      <c r="N43" s="17">
        <v>148</v>
      </c>
      <c r="O43" s="17">
        <v>150</v>
      </c>
      <c r="P43" s="17">
        <v>1</v>
      </c>
      <c r="Q43" s="17">
        <v>0.01</v>
      </c>
      <c r="R43" s="1"/>
    </row>
    <row r="44" spans="1:18" ht="15.75" x14ac:dyDescent="0.25">
      <c r="A44" s="11"/>
      <c r="B44" s="71" t="s">
        <v>55</v>
      </c>
      <c r="C44" s="72"/>
      <c r="D44" s="73"/>
      <c r="E44" s="28">
        <v>200</v>
      </c>
      <c r="F44" s="28">
        <f>F43</f>
        <v>4.8</v>
      </c>
      <c r="G44" s="28">
        <f>G43</f>
        <v>14.8</v>
      </c>
      <c r="H44" s="28">
        <f>H43</f>
        <v>5.6</v>
      </c>
      <c r="I44" s="28">
        <f>I43</f>
        <v>156</v>
      </c>
      <c r="J44" s="28">
        <f t="shared" ref="J44:Q44" si="5">J43</f>
        <v>0.3</v>
      </c>
      <c r="K44" s="28">
        <f t="shared" si="5"/>
        <v>0.02</v>
      </c>
      <c r="L44" s="28">
        <f t="shared" si="5"/>
        <v>0.02</v>
      </c>
      <c r="M44" s="28">
        <f t="shared" si="5"/>
        <v>0.3</v>
      </c>
      <c r="N44" s="28">
        <f t="shared" si="5"/>
        <v>148</v>
      </c>
      <c r="O44" s="28">
        <f t="shared" si="5"/>
        <v>150</v>
      </c>
      <c r="P44" s="28">
        <f t="shared" si="5"/>
        <v>1</v>
      </c>
      <c r="Q44" s="28">
        <f t="shared" si="5"/>
        <v>0.01</v>
      </c>
      <c r="R44" s="1"/>
    </row>
    <row r="45" spans="1:18" ht="15.75" x14ac:dyDescent="0.25">
      <c r="A45" s="11"/>
      <c r="B45" s="43" t="s">
        <v>56</v>
      </c>
      <c r="C45" s="30"/>
      <c r="D45" s="30"/>
      <c r="E45" s="28">
        <v>3096</v>
      </c>
      <c r="F45" s="28">
        <f>F44+F41+F31+F27+F18+F14</f>
        <v>110.91999999999999</v>
      </c>
      <c r="G45" s="28">
        <f>G44+G41+G31+G27+G18+G14</f>
        <v>124.55000000000001</v>
      </c>
      <c r="H45" s="28">
        <f>H44+H41+H31+H27+H18+H14</f>
        <v>428.63</v>
      </c>
      <c r="I45" s="28">
        <f>I44+I41+I31+I27+I18+I14</f>
        <v>3420.1</v>
      </c>
      <c r="J45" s="28">
        <f t="shared" ref="J45:Q45" si="6">J44+J41+J31+J27+J18+J14</f>
        <v>2.0049999999999999</v>
      </c>
      <c r="K45" s="28">
        <f t="shared" si="6"/>
        <v>75.940000000000012</v>
      </c>
      <c r="L45" s="28">
        <f t="shared" si="6"/>
        <v>37.440000000000005</v>
      </c>
      <c r="M45" s="28">
        <f t="shared" si="6"/>
        <v>10.32</v>
      </c>
      <c r="N45" s="28">
        <f t="shared" si="6"/>
        <v>1290.6500000000001</v>
      </c>
      <c r="O45" s="28">
        <f t="shared" si="6"/>
        <v>1643.79</v>
      </c>
      <c r="P45" s="28">
        <f t="shared" si="6"/>
        <v>411.27</v>
      </c>
      <c r="Q45" s="28">
        <f t="shared" si="6"/>
        <v>35.380000000000003</v>
      </c>
      <c r="R45" s="1"/>
    </row>
  </sheetData>
  <mergeCells count="44">
    <mergeCell ref="B44:D44"/>
    <mergeCell ref="B31:D31"/>
    <mergeCell ref="B32:D32"/>
    <mergeCell ref="B33:D33"/>
    <mergeCell ref="B34:D34"/>
    <mergeCell ref="B35:D35"/>
    <mergeCell ref="B37:D37"/>
    <mergeCell ref="B38:D38"/>
    <mergeCell ref="B40:D40"/>
    <mergeCell ref="B41:D41"/>
    <mergeCell ref="B42:D42"/>
    <mergeCell ref="B43:D43"/>
    <mergeCell ref="B30:D30"/>
    <mergeCell ref="B18:D18"/>
    <mergeCell ref="B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  <mergeCell ref="B4:D4"/>
    <mergeCell ref="B5:D5"/>
    <mergeCell ref="B6:D6"/>
    <mergeCell ref="B7:D7"/>
    <mergeCell ref="B8:D8"/>
    <mergeCell ref="B9:D9"/>
    <mergeCell ref="B11:D11"/>
    <mergeCell ref="B12:D12"/>
    <mergeCell ref="B13:D13"/>
    <mergeCell ref="B14:D14"/>
    <mergeCell ref="B15:D15"/>
    <mergeCell ref="A1:R1"/>
    <mergeCell ref="A2:A3"/>
    <mergeCell ref="B2:D3"/>
    <mergeCell ref="E2:E3"/>
    <mergeCell ref="F2:H2"/>
    <mergeCell ref="I2:I3"/>
    <mergeCell ref="J2:M2"/>
    <mergeCell ref="N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2025-05-23T06:43:33Z</dcterms:modified>
</cp:coreProperties>
</file>