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3" i="1" l="1"/>
  <c r="P43" i="1"/>
  <c r="O43" i="1"/>
  <c r="N43" i="1"/>
  <c r="M43" i="1"/>
  <c r="L43" i="1"/>
  <c r="K43" i="1"/>
  <c r="J43" i="1"/>
  <c r="I43" i="1"/>
  <c r="H43" i="1"/>
  <c r="G43" i="1"/>
  <c r="F43" i="1"/>
  <c r="Q40" i="1"/>
  <c r="P40" i="1"/>
  <c r="O40" i="1"/>
  <c r="N40" i="1"/>
  <c r="M40" i="1"/>
  <c r="L40" i="1"/>
  <c r="K40" i="1"/>
  <c r="J40" i="1"/>
  <c r="I40" i="1"/>
  <c r="H40" i="1"/>
  <c r="G40" i="1"/>
  <c r="F40" i="1"/>
  <c r="Q31" i="1"/>
  <c r="P31" i="1"/>
  <c r="O31" i="1"/>
  <c r="N31" i="1"/>
  <c r="M31" i="1"/>
  <c r="L31" i="1"/>
  <c r="K31" i="1"/>
  <c r="J31" i="1"/>
  <c r="I31" i="1"/>
  <c r="H31" i="1"/>
  <c r="G31" i="1"/>
  <c r="F31" i="1"/>
  <c r="Q27" i="1"/>
  <c r="P27" i="1"/>
  <c r="O27" i="1"/>
  <c r="N27" i="1"/>
  <c r="M27" i="1"/>
  <c r="L27" i="1"/>
  <c r="K27" i="1"/>
  <c r="J27" i="1"/>
  <c r="I27" i="1"/>
  <c r="H27" i="1"/>
  <c r="G27" i="1"/>
  <c r="F27" i="1"/>
  <c r="Q17" i="1"/>
  <c r="P17" i="1"/>
  <c r="O17" i="1"/>
  <c r="N17" i="1"/>
  <c r="M17" i="1"/>
  <c r="L17" i="1"/>
  <c r="K17" i="1"/>
  <c r="J17" i="1"/>
  <c r="I17" i="1"/>
  <c r="H17" i="1"/>
  <c r="G17" i="1"/>
  <c r="F17" i="1"/>
  <c r="Q13" i="1"/>
  <c r="Q44" i="1" s="1"/>
  <c r="P13" i="1"/>
  <c r="P44" i="1" s="1"/>
  <c r="O13" i="1"/>
  <c r="O44" i="1" s="1"/>
  <c r="N13" i="1"/>
  <c r="N44" i="1" s="1"/>
  <c r="M13" i="1"/>
  <c r="M44" i="1" s="1"/>
  <c r="L13" i="1"/>
  <c r="L44" i="1" s="1"/>
  <c r="K13" i="1"/>
  <c r="K44" i="1" s="1"/>
  <c r="J13" i="1"/>
  <c r="J44" i="1" s="1"/>
  <c r="I13" i="1"/>
  <c r="I44" i="1" s="1"/>
  <c r="H13" i="1"/>
  <c r="H44" i="1" s="1"/>
  <c r="G13" i="1"/>
  <c r="G44" i="1" s="1"/>
  <c r="F13" i="1"/>
  <c r="F44" i="1" s="1"/>
</calcChain>
</file>

<file path=xl/sharedStrings.xml><?xml version="1.0" encoding="utf-8"?>
<sst xmlns="http://schemas.openxmlformats.org/spreadsheetml/2006/main" count="60" uniqueCount="57">
  <si>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</si>
  <si>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</si>
  <si>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</si>
  <si>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</si>
  <si>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</si>
  <si>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</si>
  <si>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</si>
  <si>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</si>
  <si>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</si>
  <si>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</si>
  <si>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</si>
  <si>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</si>
  <si>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</si>
  <si>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</si>
  <si>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</si>
  <si>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</si>
  <si>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</si>
  <si>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</si>
  <si>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</si>
  <si>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</si>
  <si>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Омлет натуральный с сосиской перемешанный</t>
  </si>
  <si>
    <t>135/6</t>
  </si>
  <si>
    <t>Сыр Российский</t>
  </si>
  <si>
    <t xml:space="preserve">Горошек зеленый консервированный </t>
  </si>
  <si>
    <t xml:space="preserve">Кофейный напиток с молоком </t>
  </si>
  <si>
    <t>Хлеб пшеничный 1 сорт</t>
  </si>
  <si>
    <t>Хлеб ржаной</t>
  </si>
  <si>
    <t>Всего в Завтрак</t>
  </si>
  <si>
    <t>2-й  Завтрак</t>
  </si>
  <si>
    <t>Фрукты свежие сезонные калиброванные</t>
  </si>
  <si>
    <t>Всего в 2-й завтак</t>
  </si>
  <si>
    <t xml:space="preserve">Обед </t>
  </si>
  <si>
    <t xml:space="preserve">Огурцы свежие </t>
  </si>
  <si>
    <t>Суп картофельный с мясными фрикадельками</t>
  </si>
  <si>
    <t>300/20</t>
  </si>
  <si>
    <t>Шницель рыбный натуральный</t>
  </si>
  <si>
    <t>Соус сметанный</t>
  </si>
  <si>
    <t>Каша вязкая перловая</t>
  </si>
  <si>
    <t>Сок фруктовый</t>
  </si>
  <si>
    <t>Хлеб ржано-пшеничный</t>
  </si>
  <si>
    <t>Всего в обед</t>
  </si>
  <si>
    <t>Полдник</t>
  </si>
  <si>
    <t>Молоко витаменизированное</t>
  </si>
  <si>
    <t>Вафли ванильные</t>
  </si>
  <si>
    <t>Всего  в полдик</t>
  </si>
  <si>
    <t>Ужин</t>
  </si>
  <si>
    <t xml:space="preserve">Икра свекольная </t>
  </si>
  <si>
    <t>Птица отварная</t>
  </si>
  <si>
    <t xml:space="preserve">Капуста тушенная </t>
  </si>
  <si>
    <t xml:space="preserve">Чай с молоком  </t>
  </si>
  <si>
    <t>Всего в Ужин</t>
  </si>
  <si>
    <t>2 -й Ужин</t>
  </si>
  <si>
    <t>Йогурт фруктовый 2,5% жирности</t>
  </si>
  <si>
    <t xml:space="preserve">   200/1шт</t>
  </si>
  <si>
    <t xml:space="preserve">Всего в 2-й Ужин </t>
  </si>
  <si>
    <t>Всего в 1 неделю четверг</t>
  </si>
  <si>
    <t>Меню на 1 неделю четверг 22.05.2025г.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</si>
</sst>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0" xfId="0" applyFont="1"/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2" fontId="3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7" fillId="0" borderId="15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3" xfId="0" applyFont="1" applyBorder="1"/>
    <xf numFmtId="0" fontId="3" fillId="0" borderId="0" xfId="0" applyFont="1" applyAlignment="1">
      <alignment vertical="center"/>
    </xf>
    <xf numFmtId="0" fontId="5" fillId="2" borderId="13" xfId="0" applyFont="1" applyFill="1" applyBorder="1" applyAlignment="1">
      <alignment horizontal="center"/>
    </xf>
    <xf numFmtId="0" fontId="3" fillId="2" borderId="0" xfId="0" applyFont="1" applyFill="1"/>
    <xf numFmtId="0" fontId="4" fillId="2" borderId="13" xfId="0" applyFont="1" applyFill="1" applyBorder="1" applyAlignment="1">
      <alignment horizontal="center"/>
    </xf>
    <xf numFmtId="0" fontId="6" fillId="2" borderId="0" xfId="0" applyFont="1" applyFill="1"/>
    <xf numFmtId="0" fontId="1" fillId="0" borderId="13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workbookViewId="0">
      <selection sqref="A1:R1"/>
    </sheetView>
  </sheetViews>
  <sheetFormatPr defaultRowHeight="15" x14ac:dyDescent="0.25"/>
  <sheetData>
    <row r="1" spans="1:18" ht="15.75" x14ac:dyDescent="0.25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94.5" x14ac:dyDescent="0.25">
      <c r="A2" s="94" t="s">
        <v>0</v>
      </c>
      <c r="B2" s="96" t="s">
        <v>1</v>
      </c>
      <c r="C2" s="97"/>
      <c r="D2" s="94"/>
      <c r="E2" s="100" t="s">
        <v>2</v>
      </c>
      <c r="F2" s="102" t="s">
        <v>3</v>
      </c>
      <c r="G2" s="103"/>
      <c r="H2" s="104"/>
      <c r="I2" s="1" t="s">
        <v>4</v>
      </c>
      <c r="J2" s="102" t="s">
        <v>5</v>
      </c>
      <c r="K2" s="103"/>
      <c r="L2" s="103"/>
      <c r="M2" s="104"/>
      <c r="N2" s="102" t="s">
        <v>6</v>
      </c>
      <c r="O2" s="103"/>
      <c r="P2" s="103"/>
      <c r="Q2" s="104"/>
      <c r="R2" s="2"/>
    </row>
    <row r="3" spans="1:18" ht="15.75" x14ac:dyDescent="0.25">
      <c r="A3" s="95"/>
      <c r="B3" s="98"/>
      <c r="C3" s="99"/>
      <c r="D3" s="95"/>
      <c r="E3" s="101"/>
      <c r="F3" s="3" t="s">
        <v>7</v>
      </c>
      <c r="G3" s="3" t="s">
        <v>8</v>
      </c>
      <c r="H3" s="3" t="s">
        <v>9</v>
      </c>
      <c r="I3" s="4"/>
      <c r="J3" s="5" t="s">
        <v>10</v>
      </c>
      <c r="K3" s="5" t="s">
        <v>11</v>
      </c>
      <c r="L3" s="5" t="s">
        <v>12</v>
      </c>
      <c r="M3" s="6" t="s">
        <v>13</v>
      </c>
      <c r="N3" s="7" t="s">
        <v>14</v>
      </c>
      <c r="O3" s="5" t="s">
        <v>15</v>
      </c>
      <c r="P3" s="5" t="s">
        <v>16</v>
      </c>
      <c r="Q3" s="6" t="s">
        <v>17</v>
      </c>
      <c r="R3" s="2"/>
    </row>
    <row r="4" spans="1:18" ht="15.75" x14ac:dyDescent="0.25">
      <c r="A4" s="8">
        <v>1</v>
      </c>
      <c r="B4" s="84">
        <v>2</v>
      </c>
      <c r="C4" s="85"/>
      <c r="D4" s="86"/>
      <c r="E4" s="9">
        <v>3</v>
      </c>
      <c r="F4" s="9">
        <v>4</v>
      </c>
      <c r="G4" s="9">
        <v>5</v>
      </c>
      <c r="H4" s="9">
        <v>6</v>
      </c>
      <c r="I4" s="10">
        <v>7</v>
      </c>
      <c r="J4" s="9">
        <v>8</v>
      </c>
      <c r="K4" s="9">
        <v>9</v>
      </c>
      <c r="L4" s="9">
        <v>10</v>
      </c>
      <c r="M4" s="11">
        <v>11</v>
      </c>
      <c r="N4" s="9">
        <v>12</v>
      </c>
      <c r="O4" s="9">
        <v>13</v>
      </c>
      <c r="P4" s="9">
        <v>14</v>
      </c>
      <c r="Q4" s="12">
        <v>15</v>
      </c>
      <c r="R4" s="13"/>
    </row>
    <row r="5" spans="1:18" ht="15.75" x14ac:dyDescent="0.25">
      <c r="A5" s="14"/>
      <c r="B5" s="87" t="s">
        <v>18</v>
      </c>
      <c r="C5" s="88"/>
      <c r="D5" s="8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3"/>
    </row>
    <row r="6" spans="1:18" ht="15.75" x14ac:dyDescent="0.25">
      <c r="A6" s="14">
        <v>10</v>
      </c>
      <c r="B6" s="90" t="s">
        <v>19</v>
      </c>
      <c r="C6" s="91"/>
      <c r="D6" s="92"/>
      <c r="E6" s="15">
        <v>10</v>
      </c>
      <c r="F6" s="15">
        <v>0.1</v>
      </c>
      <c r="G6" s="16">
        <v>7.25</v>
      </c>
      <c r="H6" s="15">
        <v>0.14000000000000001</v>
      </c>
      <c r="I6" s="15">
        <v>66.2</v>
      </c>
      <c r="J6" s="17">
        <v>0</v>
      </c>
      <c r="K6" s="17">
        <v>0</v>
      </c>
      <c r="L6" s="15">
        <v>7.0000000000000007E-2</v>
      </c>
      <c r="M6" s="15">
        <v>0.1</v>
      </c>
      <c r="N6" s="15">
        <v>1.58</v>
      </c>
      <c r="O6" s="15">
        <v>2.2599999999999998</v>
      </c>
      <c r="P6" s="15">
        <v>0.03</v>
      </c>
      <c r="Q6" s="15">
        <v>0.01</v>
      </c>
      <c r="R6" s="13"/>
    </row>
    <row r="7" spans="1:18" ht="15.75" x14ac:dyDescent="0.25">
      <c r="A7" s="14">
        <v>146</v>
      </c>
      <c r="B7" s="90" t="s">
        <v>20</v>
      </c>
      <c r="C7" s="91"/>
      <c r="D7" s="92"/>
      <c r="E7" s="15" t="s">
        <v>21</v>
      </c>
      <c r="F7" s="15">
        <v>14.46</v>
      </c>
      <c r="G7" s="15">
        <v>20.63</v>
      </c>
      <c r="H7" s="15">
        <v>2.56</v>
      </c>
      <c r="I7" s="15">
        <v>304</v>
      </c>
      <c r="J7" s="15">
        <v>0.12</v>
      </c>
      <c r="K7" s="15">
        <v>0.24</v>
      </c>
      <c r="L7" s="15">
        <v>276.8</v>
      </c>
      <c r="M7" s="15">
        <v>0.7</v>
      </c>
      <c r="N7" s="15">
        <v>45</v>
      </c>
      <c r="O7" s="15">
        <v>60</v>
      </c>
      <c r="P7" s="15">
        <v>0.02</v>
      </c>
      <c r="Q7" s="15">
        <v>0.04</v>
      </c>
      <c r="R7" s="13"/>
    </row>
    <row r="8" spans="1:18" ht="15.75" x14ac:dyDescent="0.25">
      <c r="A8" s="14">
        <v>11</v>
      </c>
      <c r="B8" s="90" t="s">
        <v>22</v>
      </c>
      <c r="C8" s="91"/>
      <c r="D8" s="92"/>
      <c r="E8" s="15">
        <v>15</v>
      </c>
      <c r="F8" s="15">
        <v>3.48</v>
      </c>
      <c r="G8" s="15">
        <v>4.42</v>
      </c>
      <c r="H8" s="15">
        <v>0</v>
      </c>
      <c r="I8" s="15">
        <v>54</v>
      </c>
      <c r="J8" s="15"/>
      <c r="K8" s="15"/>
      <c r="L8" s="15"/>
      <c r="M8" s="15"/>
      <c r="N8" s="15"/>
      <c r="O8" s="15"/>
      <c r="P8" s="15"/>
      <c r="Q8" s="15"/>
      <c r="R8" s="13"/>
    </row>
    <row r="9" spans="1:18" ht="15.75" x14ac:dyDescent="0.25">
      <c r="A9" s="14">
        <v>205</v>
      </c>
      <c r="B9" s="90" t="s">
        <v>23</v>
      </c>
      <c r="C9" s="91"/>
      <c r="D9" s="92"/>
      <c r="E9" s="18">
        <v>100</v>
      </c>
      <c r="F9" s="15">
        <v>3</v>
      </c>
      <c r="G9" s="15">
        <v>0</v>
      </c>
      <c r="H9" s="15">
        <v>6</v>
      </c>
      <c r="I9" s="15">
        <v>35</v>
      </c>
      <c r="J9" s="15">
        <v>0.01</v>
      </c>
      <c r="K9" s="15">
        <v>2</v>
      </c>
      <c r="L9" s="15">
        <v>0.3</v>
      </c>
      <c r="M9" s="15">
        <v>0.38</v>
      </c>
      <c r="N9" s="15">
        <v>4</v>
      </c>
      <c r="O9" s="15">
        <v>17</v>
      </c>
      <c r="P9" s="15">
        <v>0.02</v>
      </c>
      <c r="Q9" s="15">
        <v>0.7</v>
      </c>
      <c r="R9" s="13"/>
    </row>
    <row r="10" spans="1:18" ht="15.75" x14ac:dyDescent="0.25">
      <c r="A10" s="14">
        <v>264</v>
      </c>
      <c r="B10" s="19" t="s">
        <v>24</v>
      </c>
      <c r="C10" s="19"/>
      <c r="D10" s="19"/>
      <c r="E10" s="15">
        <v>200</v>
      </c>
      <c r="F10" s="15">
        <v>3.16</v>
      </c>
      <c r="G10" s="15">
        <v>1.98</v>
      </c>
      <c r="H10" s="15">
        <v>15.94</v>
      </c>
      <c r="I10" s="15">
        <v>100</v>
      </c>
      <c r="J10" s="15">
        <v>0.01</v>
      </c>
      <c r="K10" s="15">
        <v>0.26</v>
      </c>
      <c r="L10" s="15">
        <v>0.01</v>
      </c>
      <c r="M10" s="17">
        <v>0</v>
      </c>
      <c r="N10" s="15">
        <v>40.26</v>
      </c>
      <c r="O10" s="15">
        <v>20.149999999999999</v>
      </c>
      <c r="P10" s="20">
        <v>17</v>
      </c>
      <c r="Q10" s="15">
        <v>0.09</v>
      </c>
      <c r="R10" s="13"/>
    </row>
    <row r="11" spans="1:18" ht="15.75" x14ac:dyDescent="0.25">
      <c r="A11" s="14"/>
      <c r="B11" s="21" t="s">
        <v>25</v>
      </c>
      <c r="C11" s="21"/>
      <c r="D11" s="21"/>
      <c r="E11" s="15">
        <v>60</v>
      </c>
      <c r="F11" s="15">
        <v>4.92</v>
      </c>
      <c r="G11" s="15">
        <v>0.6</v>
      </c>
      <c r="H11" s="15">
        <v>30.78</v>
      </c>
      <c r="I11" s="15">
        <v>145.19999999999999</v>
      </c>
      <c r="J11" s="15">
        <v>0.02</v>
      </c>
      <c r="K11" s="15">
        <v>0.4</v>
      </c>
      <c r="L11" s="15">
        <v>0.02</v>
      </c>
      <c r="M11" s="15">
        <v>0.48</v>
      </c>
      <c r="N11" s="15">
        <v>34.4</v>
      </c>
      <c r="O11" s="15">
        <v>71.2</v>
      </c>
      <c r="P11" s="15">
        <v>20</v>
      </c>
      <c r="Q11" s="17">
        <v>1.6</v>
      </c>
      <c r="R11" s="13"/>
    </row>
    <row r="12" spans="1:18" ht="15.75" x14ac:dyDescent="0.25">
      <c r="A12" s="14"/>
      <c r="B12" s="72" t="s">
        <v>26</v>
      </c>
      <c r="C12" s="73"/>
      <c r="D12" s="74"/>
      <c r="E12" s="15">
        <v>50</v>
      </c>
      <c r="F12" s="15">
        <v>3.25</v>
      </c>
      <c r="G12" s="15">
        <v>0.55000000000000004</v>
      </c>
      <c r="H12" s="15">
        <v>20.75</v>
      </c>
      <c r="I12" s="15">
        <v>106</v>
      </c>
      <c r="J12" s="15">
        <v>0.03</v>
      </c>
      <c r="K12" s="15">
        <v>0.06</v>
      </c>
      <c r="L12" s="15">
        <v>0</v>
      </c>
      <c r="M12" s="15">
        <v>0.66</v>
      </c>
      <c r="N12" s="15">
        <v>10.6</v>
      </c>
      <c r="O12" s="15">
        <v>47.4</v>
      </c>
      <c r="P12" s="15">
        <v>14.1</v>
      </c>
      <c r="Q12" s="15">
        <v>1.17</v>
      </c>
      <c r="R12" s="13"/>
    </row>
    <row r="13" spans="1:18" ht="15.75" x14ac:dyDescent="0.25">
      <c r="A13" s="14"/>
      <c r="B13" s="75" t="s">
        <v>27</v>
      </c>
      <c r="C13" s="76"/>
      <c r="D13" s="77"/>
      <c r="E13" s="5">
        <v>576</v>
      </c>
      <c r="F13" s="5">
        <f>SUM(F6:F12)</f>
        <v>32.369999999999997</v>
      </c>
      <c r="G13" s="5">
        <f t="shared" ref="G13:Q13" si="0">SUM(G6:G12)</f>
        <v>35.429999999999993</v>
      </c>
      <c r="H13" s="5">
        <f t="shared" si="0"/>
        <v>76.17</v>
      </c>
      <c r="I13" s="5">
        <f t="shared" si="0"/>
        <v>810.40000000000009</v>
      </c>
      <c r="J13" s="5">
        <f t="shared" si="0"/>
        <v>0.19</v>
      </c>
      <c r="K13" s="5">
        <f t="shared" si="0"/>
        <v>2.96</v>
      </c>
      <c r="L13" s="5">
        <f t="shared" si="0"/>
        <v>277.2</v>
      </c>
      <c r="M13" s="5">
        <f t="shared" si="0"/>
        <v>2.3199999999999998</v>
      </c>
      <c r="N13" s="5">
        <f t="shared" si="0"/>
        <v>135.84</v>
      </c>
      <c r="O13" s="5">
        <f t="shared" si="0"/>
        <v>218.01000000000002</v>
      </c>
      <c r="P13" s="5">
        <f t="shared" si="0"/>
        <v>51.17</v>
      </c>
      <c r="Q13" s="5">
        <f t="shared" si="0"/>
        <v>3.61</v>
      </c>
      <c r="R13" s="13"/>
    </row>
    <row r="14" spans="1:18" ht="15.75" x14ac:dyDescent="0.25">
      <c r="A14" s="8"/>
      <c r="B14" s="66" t="s">
        <v>28</v>
      </c>
      <c r="C14" s="67"/>
      <c r="D14" s="68"/>
      <c r="E14" s="9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13"/>
    </row>
    <row r="15" spans="1:18" ht="15.75" x14ac:dyDescent="0.25">
      <c r="A15" s="14">
        <v>231</v>
      </c>
      <c r="B15" s="78" t="s">
        <v>29</v>
      </c>
      <c r="C15" s="79"/>
      <c r="D15" s="80"/>
      <c r="E15" s="15">
        <v>200</v>
      </c>
      <c r="F15" s="15">
        <v>0.8</v>
      </c>
      <c r="G15" s="15">
        <v>0</v>
      </c>
      <c r="H15" s="15">
        <v>19.600000000000001</v>
      </c>
      <c r="I15" s="15">
        <v>94</v>
      </c>
      <c r="J15" s="15">
        <v>0.02</v>
      </c>
      <c r="K15" s="17">
        <v>0</v>
      </c>
      <c r="L15" s="15">
        <v>0.02</v>
      </c>
      <c r="M15" s="15">
        <v>0.9</v>
      </c>
      <c r="N15" s="15">
        <v>6</v>
      </c>
      <c r="O15" s="15">
        <v>20</v>
      </c>
      <c r="P15" s="15">
        <v>4</v>
      </c>
      <c r="Q15" s="15">
        <v>0.53</v>
      </c>
      <c r="R15" s="23"/>
    </row>
    <row r="16" spans="1:18" ht="15.75" x14ac:dyDescent="0.25">
      <c r="A16" s="8"/>
      <c r="B16" s="81"/>
      <c r="C16" s="82"/>
      <c r="D16" s="83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3"/>
    </row>
    <row r="17" spans="1:18" ht="15.75" x14ac:dyDescent="0.25">
      <c r="A17" s="8"/>
      <c r="B17" s="48" t="s">
        <v>30</v>
      </c>
      <c r="C17" s="49"/>
      <c r="D17" s="50"/>
      <c r="E17" s="22">
        <v>200</v>
      </c>
      <c r="F17" s="22">
        <f t="shared" ref="F17:Q17" si="1">F15+F16</f>
        <v>0.8</v>
      </c>
      <c r="G17" s="22">
        <f t="shared" si="1"/>
        <v>0</v>
      </c>
      <c r="H17" s="22">
        <f t="shared" si="1"/>
        <v>19.600000000000001</v>
      </c>
      <c r="I17" s="22">
        <f t="shared" si="1"/>
        <v>94</v>
      </c>
      <c r="J17" s="22">
        <f t="shared" si="1"/>
        <v>0.02</v>
      </c>
      <c r="K17" s="22">
        <f t="shared" si="1"/>
        <v>0</v>
      </c>
      <c r="L17" s="22">
        <f t="shared" si="1"/>
        <v>0.02</v>
      </c>
      <c r="M17" s="22">
        <f t="shared" si="1"/>
        <v>0.9</v>
      </c>
      <c r="N17" s="22">
        <f t="shared" si="1"/>
        <v>6</v>
      </c>
      <c r="O17" s="22">
        <f t="shared" si="1"/>
        <v>20</v>
      </c>
      <c r="P17" s="22">
        <f t="shared" si="1"/>
        <v>4</v>
      </c>
      <c r="Q17" s="22">
        <f t="shared" si="1"/>
        <v>0.53</v>
      </c>
      <c r="R17" s="13"/>
    </row>
    <row r="18" spans="1:18" ht="15.75" x14ac:dyDescent="0.25">
      <c r="A18" s="8"/>
      <c r="B18" s="66" t="s">
        <v>31</v>
      </c>
      <c r="C18" s="67"/>
      <c r="D18" s="6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3"/>
    </row>
    <row r="19" spans="1:18" ht="15.75" x14ac:dyDescent="0.25">
      <c r="A19" s="8">
        <v>54</v>
      </c>
      <c r="B19" s="60" t="s">
        <v>32</v>
      </c>
      <c r="C19" s="61"/>
      <c r="D19" s="62"/>
      <c r="E19" s="9">
        <v>100</v>
      </c>
      <c r="F19" s="9">
        <v>1</v>
      </c>
      <c r="G19" s="9">
        <v>0</v>
      </c>
      <c r="H19" s="9">
        <v>2.71</v>
      </c>
      <c r="I19" s="9">
        <v>17.100000000000001</v>
      </c>
      <c r="J19" s="9">
        <v>0.01</v>
      </c>
      <c r="K19" s="9">
        <v>12</v>
      </c>
      <c r="L19" s="9">
        <v>0.02</v>
      </c>
      <c r="M19" s="9">
        <v>0.04</v>
      </c>
      <c r="N19" s="9">
        <v>30.6</v>
      </c>
      <c r="O19" s="9">
        <v>20.399999999999999</v>
      </c>
      <c r="P19" s="9">
        <v>10.199999999999999</v>
      </c>
      <c r="Q19" s="9">
        <v>0.78</v>
      </c>
      <c r="R19" s="24"/>
    </row>
    <row r="20" spans="1:18" ht="15.75" x14ac:dyDescent="0.25">
      <c r="A20" s="8">
        <v>80</v>
      </c>
      <c r="B20" s="25" t="s">
        <v>33</v>
      </c>
      <c r="C20" s="26"/>
      <c r="D20" s="26"/>
      <c r="E20" s="9" t="s">
        <v>34</v>
      </c>
      <c r="F20" s="9">
        <v>2.6</v>
      </c>
      <c r="G20" s="9">
        <v>3.28</v>
      </c>
      <c r="H20" s="9">
        <v>18.25</v>
      </c>
      <c r="I20" s="9">
        <v>124.4</v>
      </c>
      <c r="J20" s="9">
        <v>0.13</v>
      </c>
      <c r="K20" s="9">
        <v>2</v>
      </c>
      <c r="L20" s="9">
        <v>0.03</v>
      </c>
      <c r="M20" s="9">
        <v>0.1</v>
      </c>
      <c r="N20" s="9">
        <v>45.28</v>
      </c>
      <c r="O20" s="9">
        <v>122.19</v>
      </c>
      <c r="P20" s="9">
        <v>4.6900000000000004</v>
      </c>
      <c r="Q20" s="9">
        <v>0.01</v>
      </c>
      <c r="R20" s="13"/>
    </row>
    <row r="21" spans="1:18" ht="15.75" x14ac:dyDescent="0.25">
      <c r="A21" s="14">
        <v>162</v>
      </c>
      <c r="B21" s="69" t="s">
        <v>35</v>
      </c>
      <c r="C21" s="70"/>
      <c r="D21" s="71"/>
      <c r="E21" s="15">
        <v>100</v>
      </c>
      <c r="F21" s="15">
        <v>11.61</v>
      </c>
      <c r="G21" s="15">
        <v>14.04</v>
      </c>
      <c r="H21" s="15">
        <v>13.37</v>
      </c>
      <c r="I21" s="15">
        <v>224</v>
      </c>
      <c r="J21" s="15">
        <v>0.1</v>
      </c>
      <c r="K21" s="15">
        <v>2.76</v>
      </c>
      <c r="L21" s="15">
        <v>0.01</v>
      </c>
      <c r="M21" s="15">
        <v>0.6</v>
      </c>
      <c r="N21" s="15">
        <v>48.71</v>
      </c>
      <c r="O21" s="15">
        <v>213.58</v>
      </c>
      <c r="P21" s="15">
        <v>56.78</v>
      </c>
      <c r="Q21" s="15">
        <v>1.04</v>
      </c>
      <c r="R21" s="27"/>
    </row>
    <row r="22" spans="1:18" ht="15.75" x14ac:dyDescent="0.25">
      <c r="A22" s="14">
        <v>225</v>
      </c>
      <c r="B22" s="69" t="s">
        <v>36</v>
      </c>
      <c r="C22" s="70"/>
      <c r="D22" s="71"/>
      <c r="E22" s="15">
        <v>50</v>
      </c>
      <c r="F22" s="15">
        <v>0.95</v>
      </c>
      <c r="G22" s="15">
        <v>2.93</v>
      </c>
      <c r="H22" s="15">
        <v>3.98</v>
      </c>
      <c r="I22" s="15">
        <v>46</v>
      </c>
      <c r="J22" s="15">
        <v>1.4999999999999999E-2</v>
      </c>
      <c r="K22" s="15">
        <v>0.67</v>
      </c>
      <c r="L22" s="15">
        <v>16.899999999999999</v>
      </c>
      <c r="M22" s="15">
        <v>0.15</v>
      </c>
      <c r="N22" s="15">
        <v>14.62</v>
      </c>
      <c r="O22" s="15">
        <v>14.69</v>
      </c>
      <c r="P22" s="15">
        <v>0.89</v>
      </c>
      <c r="Q22" s="15">
        <v>0.2</v>
      </c>
      <c r="R22" s="27"/>
    </row>
    <row r="23" spans="1:18" ht="15.75" x14ac:dyDescent="0.25">
      <c r="A23" s="8">
        <v>114</v>
      </c>
      <c r="B23" s="60" t="s">
        <v>37</v>
      </c>
      <c r="C23" s="61"/>
      <c r="D23" s="62"/>
      <c r="E23" s="9">
        <v>200</v>
      </c>
      <c r="F23" s="9">
        <v>6.01</v>
      </c>
      <c r="G23" s="9">
        <v>5.65</v>
      </c>
      <c r="H23" s="9">
        <v>43.25</v>
      </c>
      <c r="I23" s="9">
        <v>248</v>
      </c>
      <c r="J23" s="9">
        <v>0.12</v>
      </c>
      <c r="K23" s="9">
        <v>2.17</v>
      </c>
      <c r="L23" s="9">
        <v>0.01</v>
      </c>
      <c r="M23" s="9">
        <v>0.15</v>
      </c>
      <c r="N23" s="9">
        <v>34.36</v>
      </c>
      <c r="O23" s="9">
        <v>81.180000000000007</v>
      </c>
      <c r="P23" s="9">
        <v>27.77</v>
      </c>
      <c r="Q23" s="9">
        <v>0.99</v>
      </c>
      <c r="R23" s="13"/>
    </row>
    <row r="24" spans="1:18" ht="15.75" x14ac:dyDescent="0.25">
      <c r="A24" s="8">
        <v>271</v>
      </c>
      <c r="B24" s="60" t="s">
        <v>38</v>
      </c>
      <c r="C24" s="61"/>
      <c r="D24" s="62"/>
      <c r="E24" s="9">
        <v>200</v>
      </c>
      <c r="F24" s="9">
        <v>1</v>
      </c>
      <c r="G24" s="17">
        <v>0</v>
      </c>
      <c r="H24" s="9">
        <v>20.2</v>
      </c>
      <c r="I24" s="9">
        <v>84</v>
      </c>
      <c r="J24" s="9">
        <v>0.01</v>
      </c>
      <c r="K24" s="9">
        <v>0.5</v>
      </c>
      <c r="L24" s="9">
        <v>0.02</v>
      </c>
      <c r="M24" s="9">
        <v>0.4</v>
      </c>
      <c r="N24" s="9">
        <v>500.02</v>
      </c>
      <c r="O24" s="9">
        <v>20.61</v>
      </c>
      <c r="P24" s="9">
        <v>30.02</v>
      </c>
      <c r="Q24" s="9">
        <v>10.86</v>
      </c>
      <c r="R24" s="13"/>
    </row>
    <row r="25" spans="1:18" ht="15.75" x14ac:dyDescent="0.25">
      <c r="A25" s="8"/>
      <c r="B25" s="60" t="s">
        <v>25</v>
      </c>
      <c r="C25" s="61"/>
      <c r="D25" s="62"/>
      <c r="E25" s="9">
        <v>80</v>
      </c>
      <c r="F25" s="9">
        <v>6.56</v>
      </c>
      <c r="G25" s="9">
        <v>0.8</v>
      </c>
      <c r="H25" s="9">
        <v>41.04</v>
      </c>
      <c r="I25" s="9">
        <v>193.6</v>
      </c>
      <c r="J25" s="9">
        <v>0.02</v>
      </c>
      <c r="K25" s="9">
        <v>0.2</v>
      </c>
      <c r="L25" s="9">
        <v>0.01</v>
      </c>
      <c r="M25" s="9">
        <v>0.67</v>
      </c>
      <c r="N25" s="9">
        <v>17.2</v>
      </c>
      <c r="O25" s="9">
        <v>50.6</v>
      </c>
      <c r="P25" s="9">
        <v>10</v>
      </c>
      <c r="Q25" s="17">
        <v>16</v>
      </c>
      <c r="R25" s="13"/>
    </row>
    <row r="26" spans="1:18" ht="15.75" x14ac:dyDescent="0.25">
      <c r="A26" s="9"/>
      <c r="B26" s="60" t="s">
        <v>39</v>
      </c>
      <c r="C26" s="61"/>
      <c r="D26" s="62"/>
      <c r="E26" s="9">
        <v>50</v>
      </c>
      <c r="F26" s="9">
        <v>3.25</v>
      </c>
      <c r="G26" s="9">
        <v>0.55000000000000004</v>
      </c>
      <c r="H26" s="9">
        <v>20.75</v>
      </c>
      <c r="I26" s="9">
        <v>106</v>
      </c>
      <c r="J26" s="9">
        <v>0.02</v>
      </c>
      <c r="K26" s="9">
        <v>0.5</v>
      </c>
      <c r="L26" s="9">
        <v>0.02</v>
      </c>
      <c r="M26" s="9">
        <v>0.7</v>
      </c>
      <c r="N26" s="9">
        <v>22</v>
      </c>
      <c r="O26" s="9">
        <v>29.33</v>
      </c>
      <c r="P26" s="9">
        <v>7</v>
      </c>
      <c r="Q26" s="9">
        <v>0.02</v>
      </c>
      <c r="R26" s="13"/>
    </row>
    <row r="27" spans="1:18" ht="15.75" x14ac:dyDescent="0.25">
      <c r="A27" s="8"/>
      <c r="B27" s="51" t="s">
        <v>40</v>
      </c>
      <c r="C27" s="52"/>
      <c r="D27" s="53"/>
      <c r="E27" s="22">
        <v>1100</v>
      </c>
      <c r="F27" s="22">
        <f>SUM(F19:F26)</f>
        <v>32.980000000000004</v>
      </c>
      <c r="G27" s="22">
        <f t="shared" ref="G27:Q27" si="2">SUM(G19:G26)</f>
        <v>27.25</v>
      </c>
      <c r="H27" s="22">
        <f t="shared" si="2"/>
        <v>163.55000000000001</v>
      </c>
      <c r="I27" s="22">
        <f t="shared" si="2"/>
        <v>1043.0999999999999</v>
      </c>
      <c r="J27" s="22">
        <f t="shared" si="2"/>
        <v>0.42500000000000004</v>
      </c>
      <c r="K27" s="22">
        <f t="shared" si="2"/>
        <v>20.8</v>
      </c>
      <c r="L27" s="22">
        <f t="shared" si="2"/>
        <v>17.02</v>
      </c>
      <c r="M27" s="22">
        <f t="shared" si="2"/>
        <v>2.8099999999999996</v>
      </c>
      <c r="N27" s="22">
        <f t="shared" si="2"/>
        <v>712.79</v>
      </c>
      <c r="O27" s="22">
        <f t="shared" si="2"/>
        <v>552.58000000000004</v>
      </c>
      <c r="P27" s="22">
        <f t="shared" si="2"/>
        <v>147.35</v>
      </c>
      <c r="Q27" s="22">
        <f t="shared" si="2"/>
        <v>29.9</v>
      </c>
      <c r="R27" s="13"/>
    </row>
    <row r="28" spans="1:18" ht="15.75" x14ac:dyDescent="0.25">
      <c r="A28" s="8"/>
      <c r="B28" s="63" t="s">
        <v>41</v>
      </c>
      <c r="C28" s="64"/>
      <c r="D28" s="65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3"/>
    </row>
    <row r="29" spans="1:18" ht="15.75" x14ac:dyDescent="0.25">
      <c r="A29" s="8"/>
      <c r="B29" s="36" t="s">
        <v>42</v>
      </c>
      <c r="C29" s="37"/>
      <c r="D29" s="38"/>
      <c r="E29" s="9">
        <v>200</v>
      </c>
      <c r="F29" s="9">
        <v>6</v>
      </c>
      <c r="G29" s="9">
        <v>6.4</v>
      </c>
      <c r="H29" s="9">
        <v>9.4</v>
      </c>
      <c r="I29" s="9">
        <v>120</v>
      </c>
      <c r="J29" s="9"/>
      <c r="K29" s="9"/>
      <c r="L29" s="9"/>
      <c r="M29" s="9"/>
      <c r="N29" s="9"/>
      <c r="O29" s="9"/>
      <c r="P29" s="9"/>
      <c r="Q29" s="9"/>
      <c r="R29" s="13"/>
    </row>
    <row r="30" spans="1:18" ht="15.75" x14ac:dyDescent="0.25">
      <c r="A30" s="8"/>
      <c r="B30" s="60" t="s">
        <v>43</v>
      </c>
      <c r="C30" s="61"/>
      <c r="D30" s="62"/>
      <c r="E30" s="9">
        <v>50</v>
      </c>
      <c r="F30" s="9">
        <v>2</v>
      </c>
      <c r="G30" s="9">
        <v>15</v>
      </c>
      <c r="H30" s="9">
        <v>3.1</v>
      </c>
      <c r="I30" s="9">
        <v>265</v>
      </c>
      <c r="J30" s="9">
        <v>0.03</v>
      </c>
      <c r="K30" s="9">
        <v>20</v>
      </c>
      <c r="L30" s="9">
        <v>0.03</v>
      </c>
      <c r="M30" s="9">
        <v>0.4</v>
      </c>
      <c r="N30" s="9">
        <v>20.6</v>
      </c>
      <c r="O30" s="9">
        <v>10.7</v>
      </c>
      <c r="P30" s="9">
        <v>11.7</v>
      </c>
      <c r="Q30" s="9">
        <v>0.27</v>
      </c>
      <c r="R30" s="13"/>
    </row>
    <row r="31" spans="1:18" ht="15.75" x14ac:dyDescent="0.25">
      <c r="A31" s="9"/>
      <c r="B31" s="51" t="s">
        <v>44</v>
      </c>
      <c r="C31" s="52"/>
      <c r="D31" s="53"/>
      <c r="E31" s="22">
        <v>250</v>
      </c>
      <c r="F31" s="22">
        <f>SUM(F29:F30)</f>
        <v>8</v>
      </c>
      <c r="G31" s="22">
        <f>SUM(G29:G30)</f>
        <v>21.4</v>
      </c>
      <c r="H31" s="22">
        <f>SUM(H29:H30)</f>
        <v>12.5</v>
      </c>
      <c r="I31" s="22">
        <f>SUM(I29:I30)</f>
        <v>385</v>
      </c>
      <c r="J31" s="22">
        <f t="shared" ref="J31:Q31" si="3">J30</f>
        <v>0.03</v>
      </c>
      <c r="K31" s="22">
        <f t="shared" si="3"/>
        <v>20</v>
      </c>
      <c r="L31" s="22">
        <f t="shared" si="3"/>
        <v>0.03</v>
      </c>
      <c r="M31" s="22">
        <f t="shared" si="3"/>
        <v>0.4</v>
      </c>
      <c r="N31" s="22">
        <f t="shared" si="3"/>
        <v>20.6</v>
      </c>
      <c r="O31" s="22">
        <f t="shared" si="3"/>
        <v>10.7</v>
      </c>
      <c r="P31" s="22">
        <f t="shared" si="3"/>
        <v>11.7</v>
      </c>
      <c r="Q31" s="22">
        <f t="shared" si="3"/>
        <v>0.27</v>
      </c>
      <c r="R31" s="13"/>
    </row>
    <row r="32" spans="1:18" ht="15.75" x14ac:dyDescent="0.25">
      <c r="A32" s="8"/>
      <c r="B32" s="42" t="s">
        <v>45</v>
      </c>
      <c r="C32" s="43"/>
      <c r="D32" s="44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13"/>
    </row>
    <row r="33" spans="1:18" ht="15.75" x14ac:dyDescent="0.25">
      <c r="A33" s="8"/>
      <c r="B33" s="54"/>
      <c r="C33" s="55"/>
      <c r="D33" s="56"/>
      <c r="E33" s="9"/>
      <c r="F33" s="9"/>
      <c r="G33" s="9"/>
      <c r="H33" s="9"/>
      <c r="I33" s="9"/>
      <c r="J33" s="17"/>
      <c r="K33" s="17"/>
      <c r="L33" s="9"/>
      <c r="M33" s="9"/>
      <c r="N33" s="9"/>
      <c r="O33" s="9"/>
      <c r="P33" s="9"/>
      <c r="Q33" s="9"/>
      <c r="R33" s="13"/>
    </row>
    <row r="34" spans="1:18" ht="15.75" x14ac:dyDescent="0.25">
      <c r="A34" s="8">
        <v>58</v>
      </c>
      <c r="B34" s="57" t="s">
        <v>46</v>
      </c>
      <c r="C34" s="58"/>
      <c r="D34" s="59"/>
      <c r="E34" s="28">
        <v>100</v>
      </c>
      <c r="F34" s="9">
        <v>2.17</v>
      </c>
      <c r="G34" s="9">
        <v>2.77</v>
      </c>
      <c r="H34" s="9">
        <v>11.65</v>
      </c>
      <c r="I34" s="9">
        <v>184</v>
      </c>
      <c r="J34" s="9">
        <v>0.02</v>
      </c>
      <c r="K34" s="9">
        <v>2</v>
      </c>
      <c r="L34" s="9">
        <v>0.3</v>
      </c>
      <c r="M34" s="9">
        <v>0.38</v>
      </c>
      <c r="N34" s="9">
        <v>2.66</v>
      </c>
      <c r="O34" s="17">
        <v>8.5</v>
      </c>
      <c r="P34" s="17">
        <v>15.7</v>
      </c>
      <c r="Q34" s="9">
        <v>0.25</v>
      </c>
      <c r="R34" s="29"/>
    </row>
    <row r="35" spans="1:18" ht="15.75" x14ac:dyDescent="0.25">
      <c r="A35" s="8">
        <v>196</v>
      </c>
      <c r="B35" s="60" t="s">
        <v>47</v>
      </c>
      <c r="C35" s="61"/>
      <c r="D35" s="62"/>
      <c r="E35" s="9">
        <v>100</v>
      </c>
      <c r="F35" s="9">
        <v>20.04</v>
      </c>
      <c r="G35" s="9">
        <v>29.51</v>
      </c>
      <c r="H35" s="9">
        <v>0.43</v>
      </c>
      <c r="I35" s="9">
        <v>280</v>
      </c>
      <c r="J35" s="9">
        <v>0.03</v>
      </c>
      <c r="K35" s="9">
        <v>40.200000000000003</v>
      </c>
      <c r="L35" s="9">
        <v>0.01</v>
      </c>
      <c r="M35" s="9">
        <v>0.24</v>
      </c>
      <c r="N35" s="9">
        <v>31.2</v>
      </c>
      <c r="O35" s="9">
        <v>114.4</v>
      </c>
      <c r="P35" s="9">
        <v>16</v>
      </c>
      <c r="Q35" s="9">
        <v>1.44</v>
      </c>
      <c r="R35" s="29"/>
    </row>
    <row r="36" spans="1:18" ht="15.75" x14ac:dyDescent="0.25">
      <c r="A36" s="8">
        <v>97</v>
      </c>
      <c r="B36" s="60" t="s">
        <v>48</v>
      </c>
      <c r="C36" s="61"/>
      <c r="D36" s="62"/>
      <c r="E36" s="30">
        <v>200</v>
      </c>
      <c r="F36" s="9">
        <v>4.83</v>
      </c>
      <c r="G36" s="9">
        <v>8.25</v>
      </c>
      <c r="H36" s="9">
        <v>14.3</v>
      </c>
      <c r="I36" s="9">
        <v>154</v>
      </c>
      <c r="J36" s="9">
        <v>0.08</v>
      </c>
      <c r="K36" s="9">
        <v>106.2</v>
      </c>
      <c r="L36" s="9">
        <v>0</v>
      </c>
      <c r="M36" s="9">
        <v>3.86</v>
      </c>
      <c r="N36" s="9">
        <v>117.46</v>
      </c>
      <c r="O36" s="9">
        <v>87.32</v>
      </c>
      <c r="P36" s="9">
        <v>44.52</v>
      </c>
      <c r="Q36" s="9">
        <v>1.7</v>
      </c>
      <c r="R36" s="31"/>
    </row>
    <row r="37" spans="1:18" ht="15.75" x14ac:dyDescent="0.25">
      <c r="A37" s="8">
        <v>263</v>
      </c>
      <c r="B37" s="26" t="s">
        <v>49</v>
      </c>
      <c r="C37" s="26"/>
      <c r="D37" s="26"/>
      <c r="E37" s="9">
        <v>200</v>
      </c>
      <c r="F37" s="9">
        <v>1.51</v>
      </c>
      <c r="G37" s="9">
        <v>1.35</v>
      </c>
      <c r="H37" s="9">
        <v>10.97</v>
      </c>
      <c r="I37" s="9">
        <v>61</v>
      </c>
      <c r="J37" s="9">
        <v>0.06</v>
      </c>
      <c r="K37" s="9">
        <v>1.58</v>
      </c>
      <c r="L37" s="9">
        <v>24.4</v>
      </c>
      <c r="M37" s="9">
        <v>0</v>
      </c>
      <c r="N37" s="9">
        <v>152.19999999999999</v>
      </c>
      <c r="O37" s="9">
        <v>15.14</v>
      </c>
      <c r="P37" s="9">
        <v>21.34</v>
      </c>
      <c r="Q37" s="9">
        <v>0.48</v>
      </c>
      <c r="R37" s="13"/>
    </row>
    <row r="38" spans="1:18" ht="15.75" x14ac:dyDescent="0.25">
      <c r="A38" s="8"/>
      <c r="B38" s="26" t="s">
        <v>25</v>
      </c>
      <c r="C38" s="26"/>
      <c r="D38" s="26"/>
      <c r="E38" s="9">
        <v>60</v>
      </c>
      <c r="F38" s="9">
        <v>4.92</v>
      </c>
      <c r="G38" s="9">
        <v>0.6</v>
      </c>
      <c r="H38" s="9">
        <v>30.78</v>
      </c>
      <c r="I38" s="9">
        <v>145.19999999999999</v>
      </c>
      <c r="J38" s="9">
        <v>0.02</v>
      </c>
      <c r="K38" s="9">
        <v>0.4</v>
      </c>
      <c r="L38" s="9">
        <v>0.02</v>
      </c>
      <c r="M38" s="9">
        <v>0.48</v>
      </c>
      <c r="N38" s="9">
        <v>34.4</v>
      </c>
      <c r="O38" s="9">
        <v>71.2</v>
      </c>
      <c r="P38" s="9">
        <v>20</v>
      </c>
      <c r="Q38" s="17">
        <v>16</v>
      </c>
      <c r="R38" s="13"/>
    </row>
    <row r="39" spans="1:18" ht="15.75" x14ac:dyDescent="0.25">
      <c r="A39" s="8"/>
      <c r="B39" s="36" t="s">
        <v>39</v>
      </c>
      <c r="C39" s="37"/>
      <c r="D39" s="38"/>
      <c r="E39" s="9">
        <v>20</v>
      </c>
      <c r="F39" s="9">
        <v>1.3</v>
      </c>
      <c r="G39" s="9">
        <v>0.22</v>
      </c>
      <c r="H39" s="9">
        <v>8.3000000000000007</v>
      </c>
      <c r="I39" s="9">
        <v>42.4</v>
      </c>
      <c r="J39" s="9">
        <v>0.02</v>
      </c>
      <c r="K39" s="9">
        <v>0.2</v>
      </c>
      <c r="L39" s="9">
        <v>0.01</v>
      </c>
      <c r="M39" s="9">
        <v>0.42</v>
      </c>
      <c r="N39" s="9">
        <v>13.2</v>
      </c>
      <c r="O39" s="9">
        <v>27.6</v>
      </c>
      <c r="P39" s="9">
        <v>4</v>
      </c>
      <c r="Q39" s="9">
        <v>0.02</v>
      </c>
      <c r="R39" s="13"/>
    </row>
    <row r="40" spans="1:18" ht="15.75" x14ac:dyDescent="0.25">
      <c r="A40" s="8"/>
      <c r="B40" s="39" t="s">
        <v>50</v>
      </c>
      <c r="C40" s="40"/>
      <c r="D40" s="41"/>
      <c r="E40" s="22">
        <v>680</v>
      </c>
      <c r="F40" s="22">
        <f>SUM(F33:F39)</f>
        <v>34.769999999999996</v>
      </c>
      <c r="G40" s="22">
        <f t="shared" ref="G40:Q40" si="4">SUM(G33:G39)</f>
        <v>42.7</v>
      </c>
      <c r="H40" s="22">
        <f t="shared" si="4"/>
        <v>76.429999999999993</v>
      </c>
      <c r="I40" s="22">
        <f t="shared" si="4"/>
        <v>866.6</v>
      </c>
      <c r="J40" s="22">
        <f t="shared" si="4"/>
        <v>0.22999999999999998</v>
      </c>
      <c r="K40" s="22">
        <f t="shared" si="4"/>
        <v>150.58000000000001</v>
      </c>
      <c r="L40" s="22">
        <f t="shared" si="4"/>
        <v>24.74</v>
      </c>
      <c r="M40" s="22">
        <f t="shared" si="4"/>
        <v>5.379999999999999</v>
      </c>
      <c r="N40" s="22">
        <f t="shared" si="4"/>
        <v>351.11999999999995</v>
      </c>
      <c r="O40" s="22">
        <f t="shared" si="4"/>
        <v>324.16000000000003</v>
      </c>
      <c r="P40" s="22">
        <f t="shared" si="4"/>
        <v>121.56</v>
      </c>
      <c r="Q40" s="22">
        <f t="shared" si="4"/>
        <v>19.89</v>
      </c>
      <c r="R40" s="13"/>
    </row>
    <row r="41" spans="1:18" ht="15.75" x14ac:dyDescent="0.25">
      <c r="A41" s="8"/>
      <c r="B41" s="42" t="s">
        <v>51</v>
      </c>
      <c r="C41" s="43"/>
      <c r="D41" s="44"/>
      <c r="E41" s="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13"/>
    </row>
    <row r="42" spans="1:18" ht="15.75" x14ac:dyDescent="0.25">
      <c r="A42" s="8">
        <v>268</v>
      </c>
      <c r="B42" s="45" t="s">
        <v>52</v>
      </c>
      <c r="C42" s="46"/>
      <c r="D42" s="47"/>
      <c r="E42" s="9" t="s">
        <v>53</v>
      </c>
      <c r="F42" s="9">
        <v>4.8</v>
      </c>
      <c r="G42" s="9">
        <v>14.8</v>
      </c>
      <c r="H42" s="9">
        <v>5.6</v>
      </c>
      <c r="I42" s="9">
        <v>156</v>
      </c>
      <c r="J42" s="9">
        <v>0.3</v>
      </c>
      <c r="K42" s="9">
        <v>0.02</v>
      </c>
      <c r="L42" s="9">
        <v>0.02</v>
      </c>
      <c r="M42" s="9">
        <v>0.3</v>
      </c>
      <c r="N42" s="9">
        <v>148</v>
      </c>
      <c r="O42" s="9">
        <v>150</v>
      </c>
      <c r="P42" s="9">
        <v>1</v>
      </c>
      <c r="Q42" s="9">
        <v>0.01</v>
      </c>
      <c r="R42" s="13"/>
    </row>
    <row r="43" spans="1:18" ht="15.75" x14ac:dyDescent="0.25">
      <c r="A43" s="8"/>
      <c r="B43" s="48" t="s">
        <v>54</v>
      </c>
      <c r="C43" s="49"/>
      <c r="D43" s="50"/>
      <c r="E43" s="22">
        <v>200</v>
      </c>
      <c r="F43" s="22">
        <f>F42</f>
        <v>4.8</v>
      </c>
      <c r="G43" s="22">
        <f>G42</f>
        <v>14.8</v>
      </c>
      <c r="H43" s="22">
        <f>H42</f>
        <v>5.6</v>
      </c>
      <c r="I43" s="22">
        <f>I42</f>
        <v>156</v>
      </c>
      <c r="J43" s="22">
        <f t="shared" ref="J43:Q43" si="5">J42</f>
        <v>0.3</v>
      </c>
      <c r="K43" s="22">
        <f t="shared" si="5"/>
        <v>0.02</v>
      </c>
      <c r="L43" s="22">
        <f t="shared" si="5"/>
        <v>0.02</v>
      </c>
      <c r="M43" s="22">
        <f t="shared" si="5"/>
        <v>0.3</v>
      </c>
      <c r="N43" s="22">
        <f t="shared" si="5"/>
        <v>148</v>
      </c>
      <c r="O43" s="22">
        <f t="shared" si="5"/>
        <v>150</v>
      </c>
      <c r="P43" s="22">
        <f t="shared" si="5"/>
        <v>1</v>
      </c>
      <c r="Q43" s="22">
        <f t="shared" si="5"/>
        <v>0.01</v>
      </c>
      <c r="R43" s="13"/>
    </row>
    <row r="44" spans="1:18" ht="15.75" x14ac:dyDescent="0.25">
      <c r="A44" s="8"/>
      <c r="B44" s="32" t="s">
        <v>55</v>
      </c>
      <c r="C44" s="26"/>
      <c r="D44" s="26"/>
      <c r="E44" s="22">
        <v>3006</v>
      </c>
      <c r="F44" s="22">
        <f t="shared" ref="F44:Q44" si="6">F13+F17+F27+F31+F40+F43</f>
        <v>113.72</v>
      </c>
      <c r="G44" s="22">
        <f t="shared" si="6"/>
        <v>141.57999999999998</v>
      </c>
      <c r="H44" s="22">
        <f t="shared" si="6"/>
        <v>353.85000000000008</v>
      </c>
      <c r="I44" s="22">
        <f t="shared" si="6"/>
        <v>3355.1</v>
      </c>
      <c r="J44" s="22">
        <f t="shared" si="6"/>
        <v>1.1950000000000001</v>
      </c>
      <c r="K44" s="22">
        <f t="shared" si="6"/>
        <v>194.36000000000004</v>
      </c>
      <c r="L44" s="22">
        <f t="shared" si="6"/>
        <v>319.02999999999992</v>
      </c>
      <c r="M44" s="22">
        <f t="shared" si="6"/>
        <v>12.11</v>
      </c>
      <c r="N44" s="22">
        <f t="shared" si="6"/>
        <v>1374.35</v>
      </c>
      <c r="O44" s="22">
        <f t="shared" si="6"/>
        <v>1275.45</v>
      </c>
      <c r="P44" s="22">
        <f t="shared" si="6"/>
        <v>336.78</v>
      </c>
      <c r="Q44" s="22">
        <f t="shared" si="6"/>
        <v>54.21</v>
      </c>
      <c r="R44" s="13"/>
    </row>
    <row r="45" spans="1:18" ht="15.75" x14ac:dyDescent="0.25">
      <c r="A45" s="33"/>
      <c r="B45" s="13"/>
      <c r="C45" s="34"/>
      <c r="D45" s="13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13"/>
    </row>
  </sheetData>
  <mergeCells count="42">
    <mergeCell ref="B9:D9"/>
    <mergeCell ref="A1:R1"/>
    <mergeCell ref="A2:A3"/>
    <mergeCell ref="B2:D3"/>
    <mergeCell ref="E2:E3"/>
    <mergeCell ref="F2:H2"/>
    <mergeCell ref="J2:M2"/>
    <mergeCell ref="N2:Q2"/>
    <mergeCell ref="B4:D4"/>
    <mergeCell ref="B5:D5"/>
    <mergeCell ref="B6:D6"/>
    <mergeCell ref="B7:D7"/>
    <mergeCell ref="B8:D8"/>
    <mergeCell ref="B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1:D21"/>
    <mergeCell ref="B22:D22"/>
    <mergeCell ref="B23:D23"/>
    <mergeCell ref="B36:D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9:D39"/>
    <mergeCell ref="B40:D40"/>
    <mergeCell ref="B41:D41"/>
    <mergeCell ref="B42:D42"/>
    <mergeCell ref="B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2025-05-23T06:44:56Z</dcterms:modified>
</cp:coreProperties>
</file>